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cafdoc-my.sharepoint.com/personal/didier_marie-reine_caf971_caf_fr/Documents/Télétravail/2025/25AO0011 - Prestation d'Intérim/"/>
    </mc:Choice>
  </mc:AlternateContent>
  <xr:revisionPtr revIDLastSave="18" documentId="8_{55B465AD-BAD9-48E8-ABBB-3B7531E2FFE6}" xr6:coauthVersionLast="47" xr6:coauthVersionMax="47" xr10:uidLastSave="{FA21F3DD-6716-44B9-9D4F-DBFC16157906}"/>
  <bookViews>
    <workbookView xWindow="330" yWindow="-120" windowWidth="24990" windowHeight="15270" xr2:uid="{B1E084BD-A40E-47BB-9C00-6C21E4208439}"/>
  </bookViews>
  <sheets>
    <sheet name="Annexe 1 - BPU" sheetId="3" r:id="rId1"/>
    <sheet name="Annexe 2 - Frais annexes BP" sheetId="4" r:id="rId2"/>
    <sheet name="Annexe 3 - DQE" sheetId="6" r:id="rId3"/>
    <sheet name="Techn" sheetId="1" r:id="rId4"/>
  </sheets>
  <definedNames>
    <definedName name="_Hlk195780876" localSheetId="3">Techn!$B$3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5" i="6" l="1"/>
  <c r="D23" i="6"/>
  <c r="G14" i="6"/>
  <c r="F14" i="6"/>
  <c r="H14" i="6" s="1"/>
  <c r="I14" i="6" s="1"/>
  <c r="G13" i="6"/>
  <c r="J13" i="6" s="1"/>
  <c r="F13" i="6"/>
  <c r="H13" i="6" s="1"/>
  <c r="I13" i="6" s="1"/>
  <c r="D12" i="6"/>
  <c r="G12" i="6" s="1"/>
  <c r="D11" i="6"/>
  <c r="G11" i="6" s="1"/>
  <c r="D10" i="6"/>
  <c r="G10" i="6" s="1"/>
  <c r="D9" i="6"/>
  <c r="G9" i="6" s="1"/>
  <c r="F9" i="6" l="1"/>
  <c r="H9" i="6" s="1"/>
  <c r="I9" i="6" s="1"/>
  <c r="D26" i="6"/>
  <c r="F31" i="6" s="1"/>
  <c r="G31" i="6" s="1"/>
  <c r="J9" i="6"/>
  <c r="O9" i="6" s="1"/>
  <c r="L15" i="6"/>
  <c r="F12" i="6"/>
  <c r="K12" i="6" s="1"/>
  <c r="K14" i="6"/>
  <c r="F10" i="6"/>
  <c r="H10" i="6" s="1"/>
  <c r="I10" i="6" s="1"/>
  <c r="F11" i="6"/>
  <c r="H11" i="6" s="1"/>
  <c r="I11" i="6" s="1"/>
  <c r="K13" i="6"/>
  <c r="O13" i="6"/>
  <c r="H12" i="6" l="1"/>
  <c r="I12" i="6" s="1"/>
  <c r="O11" i="6"/>
  <c r="O15" i="6" s="1"/>
  <c r="F30" i="6" s="1"/>
  <c r="F32" i="6" l="1"/>
  <c r="G30" i="6"/>
  <c r="G32" i="6" s="1"/>
</calcChain>
</file>

<file path=xl/sharedStrings.xml><?xml version="1.0" encoding="utf-8"?>
<sst xmlns="http://schemas.openxmlformats.org/spreadsheetml/2006/main" count="94" uniqueCount="86">
  <si>
    <t>Critères</t>
  </si>
  <si>
    <t>Le candidat doit indiquer à minima dans le mémoire technique les éléments suivants :</t>
  </si>
  <si>
    <r>
      <rPr>
        <b/>
        <sz val="11"/>
        <color theme="1"/>
        <rFont val="Calibri"/>
        <family val="2"/>
        <scheme val="minor"/>
      </rPr>
      <t>La méthodologie et les modalités de mise en oeuvre :</t>
    </r>
    <r>
      <rPr>
        <sz val="11"/>
        <color theme="1"/>
        <rFont val="Calibri"/>
        <family val="2"/>
        <scheme val="minor"/>
      </rPr>
      <t xml:space="preserve">
- la description de la méthode et des outils utilisés pour le sourcing des
candidats (Cv thèque, sites de diffusions des annonces, réseaux sociaux,
réseaux spécialisés, presse, sites spécialisés, approche directe…) ;
- la description de la méthode et des outils utilisés pour la pré-sélection
des candidats ;
- la description de la méthode et des outils utilisés pour la sélection des
candidats : les différentes phases, la durée estimative, les outils (types de
tests, de mises en situation), la méthode d’analyse des résultats, les
modalités de restitution aux candidats et les modalités de présentation de
candidats aux organismes ;
- l’analyse des dysfonctionnements et les procédures de mesures
correctives ;
- les possibilités de reporting mis à disposition des clients et les
possibilités d’extractions.
</t>
    </r>
    <r>
      <rPr>
        <b/>
        <sz val="11"/>
        <color theme="1"/>
        <rFont val="Calibri"/>
        <family val="2"/>
        <scheme val="minor"/>
      </rPr>
      <t>Des modèles de livrables :</t>
    </r>
    <r>
      <rPr>
        <sz val="11"/>
        <color theme="1"/>
        <rFont val="Calibri"/>
        <family val="2"/>
        <scheme val="minor"/>
      </rPr>
      <t xml:space="preserve">
- un exemple de compte-rendu d’expression et d’analyse du besoin ;
- un exemple de plan de sourcing détaillé ;
- un exemple de fiche de pré sélection d’un candidat ;
</t>
    </r>
  </si>
  <si>
    <t>Les moyens humains et matériels dédiés à l’exécution des prestations (15%)</t>
  </si>
  <si>
    <t>La méthodologie mise en œuvre pour l’exécution des prestations (15%)</t>
  </si>
  <si>
    <r>
      <rPr>
        <b/>
        <sz val="11"/>
        <color theme="1"/>
        <rFont val="Calibri"/>
        <family val="2"/>
        <scheme val="minor"/>
      </rPr>
      <t>L’expérience et l’expertise du candidat :</t>
    </r>
    <r>
      <rPr>
        <sz val="11"/>
        <color theme="1"/>
        <rFont val="Calibri"/>
        <family val="2"/>
        <scheme val="minor"/>
      </rPr>
      <t xml:space="preserve"> 
- dans le domaine du recrutement des métiers à caractère administratif et
technique ;
 - dans la sphère publique (organismes de Sécurité sociale, EPA,
collectivités, etc…).
</t>
    </r>
    <r>
      <rPr>
        <b/>
        <sz val="11"/>
        <color theme="1"/>
        <rFont val="Calibri"/>
        <family val="2"/>
        <scheme val="minor"/>
      </rPr>
      <t>L’équipe dédiée à l’exécution des prestations :</t>
    </r>
    <r>
      <rPr>
        <sz val="11"/>
        <color theme="1"/>
        <rFont val="Calibri"/>
        <family val="2"/>
        <scheme val="minor"/>
      </rPr>
      <t xml:space="preserve">
- nombres d’intervenants ;
- profil des intervenants ;
- expérience des intervenants (Cv à fournir).
</t>
    </r>
  </si>
  <si>
    <t>Salarié</t>
  </si>
  <si>
    <t>Employé</t>
  </si>
  <si>
    <t>Niveau de qualification</t>
  </si>
  <si>
    <t>Grille de rémunération des agents de la Sécurité sociale du régime général et des régimes spéciaux ayant intégrés la convention collective de l'ucanss</t>
  </si>
  <si>
    <t>Niveau et coefficient conventionnel</t>
  </si>
  <si>
    <t xml:space="preserve">Classification 2024
Coefficient de qualification </t>
  </si>
  <si>
    <t>Coefficient de délégation
*1 coef par case</t>
  </si>
  <si>
    <t>Coefficient de gestion
*1 coef par case</t>
  </si>
  <si>
    <t>4A</t>
  </si>
  <si>
    <t>4B</t>
  </si>
  <si>
    <t>Cadre</t>
  </si>
  <si>
    <t>5A</t>
  </si>
  <si>
    <t>5B</t>
  </si>
  <si>
    <t>5C</t>
  </si>
  <si>
    <t xml:space="preserve">A INCLURE AU COEFFICIENT
</t>
  </si>
  <si>
    <t>Les points de compétence et d'expérience sont également à inclure en fonction des profils
Ils peuvent être attribués lors de l’embauche, en respectant le minimum des pas de compétence (8/13/16 points selon le niveau).</t>
  </si>
  <si>
    <t>Si présence du personnel temporaire le 30 septembre</t>
  </si>
  <si>
    <t>Si présence du personnel temporaire le 31 mai</t>
  </si>
  <si>
    <t>Les indemnités spécifiques pour le travail de nuit - jours fériés - dimanche doivent être calculées sur la base du salaire de base (sans gratification annuelle ou allocation vacance)</t>
  </si>
  <si>
    <t>Embauche du salarié intérimaire intervenue à l'issue de la durée de mission prévue au contrat , en CDD ou CDI dans l'organisme</t>
  </si>
  <si>
    <t>PRESTATIONS</t>
  </si>
  <si>
    <t>Montant forfaitaire H.T. pour un employé</t>
  </si>
  <si>
    <t>Frais en cas d'embauche  à l'issue d'une mission inférieure à 1 mois</t>
  </si>
  <si>
    <t>Frais en cas d'embauche à l'issue d'une mission entre 1 mois et moins de 2 mois</t>
  </si>
  <si>
    <t>Frais en cas d'embauche  à l'issue d'une mission entre 2 mois et moins de 3 mois</t>
  </si>
  <si>
    <t>Frais en cas d'embauche à l'issue d'une mission de 3 mois et plus</t>
  </si>
  <si>
    <t>Recrutement direct d'un talent par un organisme sans mission d'intérim</t>
  </si>
  <si>
    <t>Remise forfaitaire annuelle (RFA) en fonction du chiffre d'affaires (CA) HT total réalisé dans l'année au titre de l'accord-cadre pour les 
prestations de mise à disposition de personnels temporaires (hors forfaits pour recrutement et remboursement de frais)</t>
  </si>
  <si>
    <t>Montant de chiffre d'affaires total H.T. réalisé</t>
  </si>
  <si>
    <t>Taux de remise en %</t>
  </si>
  <si>
    <t>Autres frais applicables à la prestation</t>
  </si>
  <si>
    <t>Montant H.T. ou coefficient</t>
  </si>
  <si>
    <t>Facture non dématérialisée</t>
  </si>
  <si>
    <t>Bordereau non contractuel</t>
  </si>
  <si>
    <t>Bordereau des prix de l'accord-cadre n°25 A0 0011</t>
  </si>
  <si>
    <t>ANNEXE 1 à l'Acte d'Engagement</t>
  </si>
  <si>
    <t>Forfait unique d'ouverture de compte (Outils digitaux) € H.T.</t>
  </si>
  <si>
    <t>ANNEXE 2 à l'Acte d'Engagement</t>
  </si>
  <si>
    <t>Frais annexes de l'accord-cadre n°25 AO 0011</t>
  </si>
  <si>
    <t xml:space="preserve">Rappel: Voir l'article 9.3 du CCAP. </t>
  </si>
  <si>
    <t>Il est obligatoire de renseigner ce document.
Toutes les prestations listées font référence aux prestations décrites dans le cahiers des charges techniques (CCTP).
Il est obligatoire de renseigner tous ces champs surlignés en jaune .</t>
  </si>
  <si>
    <t xml:space="preserve">Arrêté du 29 juillet 2022 relatif au relèvement du salaire minimum de croissance </t>
  </si>
  <si>
    <t>*le calcul du salaire brut mensuel (hors gratification) doit contenir une indemnité spéciale pour atteindre le SMIC. Quant à la gratification, elle ne doit pas prendre en compte le taux de 11,07 relatif au smic.</t>
  </si>
  <si>
    <t xml:space="preserve">Mise à disposition de personnels à titre temporaire du domaine administratif et technique du régime général </t>
  </si>
  <si>
    <t xml:space="preserve">Détail Quantitatif Estimatif relatif au salaire brut mensuel moyen </t>
  </si>
  <si>
    <t>Salaire de base conventionnel 151,67 heures mensuel (temps complet)</t>
  </si>
  <si>
    <t>Coefficient maximum</t>
  </si>
  <si>
    <t>Salaire de base correspondant</t>
  </si>
  <si>
    <t>Salaire brut mensuel (en tenant compte de la gratification)</t>
  </si>
  <si>
    <t>Allocation vacances 14ème mois</t>
  </si>
  <si>
    <t xml:space="preserve">Salaire annuel global </t>
  </si>
  <si>
    <t>Salaire brut mensuel MOYEN</t>
  </si>
  <si>
    <t>Taux horaire Socle
Rémunération  (sans gratification annuelle)</t>
  </si>
  <si>
    <t>Nombre de contrats temporaires estimatif</t>
  </si>
  <si>
    <t>Coefficient de délégation
(estimé à 70% l'ensemble des contrats)</t>
  </si>
  <si>
    <t>Coefficient de gestion (estimé à 30% l'ensemble des contrats)</t>
  </si>
  <si>
    <t>Montant Total de la prestation € H.T.</t>
  </si>
  <si>
    <t>Scenari 1</t>
  </si>
  <si>
    <t>Scénari 2</t>
  </si>
  <si>
    <t xml:space="preserve">Cadre </t>
  </si>
  <si>
    <t>TOTAL</t>
  </si>
  <si>
    <t>Base horaire hebdomadaire :</t>
  </si>
  <si>
    <t>heures</t>
  </si>
  <si>
    <t>Base horaire mensuelle :</t>
  </si>
  <si>
    <t>Valeur du point :</t>
  </si>
  <si>
    <t xml:space="preserve">Champs à compléter obligatoirement </t>
  </si>
  <si>
    <t>DQE relatif au forfait unique d'ouverture de compte et d'embauche</t>
  </si>
  <si>
    <t>Forfait unique d'ouverture de compte* (Outils digitaux) € H.T.</t>
  </si>
  <si>
    <t xml:space="preserve">Montant Total € H.T. </t>
  </si>
  <si>
    <t>Nombre de contrats estimatif</t>
  </si>
  <si>
    <t>Coût forfaitaire d'embauche en CDD ou CDI "cadre" après une mission inférieur à 1 mois</t>
  </si>
  <si>
    <t xml:space="preserve">Total forfait unique d'ouverture de compte et d'embauche </t>
  </si>
  <si>
    <t>PRIX H.T.</t>
  </si>
  <si>
    <t xml:space="preserve">PRIX T.T.C. </t>
  </si>
  <si>
    <t xml:space="preserve">TOTAL DQE </t>
  </si>
  <si>
    <t>Annexe 3 : DQE de l'accord-cadre N° 25 AO 0011</t>
  </si>
  <si>
    <t>Détail Quantitatif Estimatif relatif au salaire brut mensuel moyen</t>
  </si>
  <si>
    <t>Ouverture de compte</t>
  </si>
  <si>
    <t>RÉCAPITULATIF GÉNÉRAL DU DQE DU MARCHE</t>
  </si>
  <si>
    <t xml:space="preserve">Coefficient développé garanti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</si>
</sst>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0"/>
    <numFmt numFmtId="166" formatCode="#,##0.00\ &quot;€&quot;"/>
  </numFmts>
  <fonts count="36" x14ac:knownFonts="1">
    <font>
      <sz val="11"/>
      <color theme="1"/>
      <name val="Calibri"/>
      <family val="2"/>
      <scheme val="minor"/>
    </font>
    <font>
      <sz val="11"/>
      <color theme="1"/>
      <name val="Calibri"/>
      <family val="2"/>
      <scheme val="minor"/>
    </font>
    <font>
      <b/>
      <sz val="11"/>
      <color theme="1"/>
      <name val="Calibri"/>
      <family val="2"/>
      <scheme val="minor"/>
    </font>
    <font>
      <b/>
      <sz val="12"/>
      <color theme="1"/>
      <name val="Calibri"/>
      <family val="2"/>
      <scheme val="minor"/>
    </font>
    <font>
      <b/>
      <sz val="12"/>
      <color theme="1"/>
      <name val="Optima"/>
      <family val="2"/>
    </font>
    <font>
      <b/>
      <sz val="16"/>
      <color theme="1"/>
      <name val="Calibri"/>
      <family val="2"/>
    </font>
    <font>
      <b/>
      <sz val="14"/>
      <color theme="0"/>
      <name val="Calibri"/>
      <family val="2"/>
    </font>
    <font>
      <sz val="11"/>
      <name val="Calibri"/>
      <family val="2"/>
    </font>
    <font>
      <b/>
      <sz val="12"/>
      <color theme="0"/>
      <name val="Calibri"/>
      <family val="2"/>
    </font>
    <font>
      <b/>
      <sz val="11"/>
      <color rgb="FF833C0B"/>
      <name val="Calibri"/>
      <family val="2"/>
    </font>
    <font>
      <b/>
      <sz val="11"/>
      <color theme="0"/>
      <name val="Calibri"/>
      <family val="2"/>
    </font>
    <font>
      <b/>
      <sz val="11"/>
      <color theme="1"/>
      <name val="Calibri"/>
      <family val="2"/>
    </font>
    <font>
      <b/>
      <sz val="11"/>
      <color rgb="FFC00000"/>
      <name val="Calibri"/>
      <family val="2"/>
    </font>
    <font>
      <sz val="11"/>
      <color theme="1"/>
      <name val="Calibri"/>
      <family val="2"/>
    </font>
    <font>
      <b/>
      <sz val="11"/>
      <color rgb="FF000000"/>
      <name val="Calibri"/>
      <family val="2"/>
    </font>
    <font>
      <sz val="11"/>
      <color rgb="FF000000"/>
      <name val="Calibri"/>
      <family val="2"/>
    </font>
    <font>
      <sz val="11"/>
      <color rgb="FFFF0000"/>
      <name val="Calibri"/>
      <family val="2"/>
    </font>
    <font>
      <b/>
      <sz val="11"/>
      <color rgb="FF00B050"/>
      <name val="Calibri"/>
      <family val="2"/>
    </font>
    <font>
      <b/>
      <sz val="11"/>
      <color rgb="FF7030A0"/>
      <name val="Calibri"/>
      <family val="2"/>
    </font>
    <font>
      <b/>
      <sz val="12"/>
      <color rgb="FF000000"/>
      <name val="Calibri"/>
      <family val="2"/>
    </font>
    <font>
      <sz val="12"/>
      <color rgb="FF000000"/>
      <name val="Calibri"/>
      <family val="2"/>
    </font>
    <font>
      <b/>
      <sz val="12"/>
      <color rgb="FFFF0000"/>
      <name val="Calibri"/>
      <family val="2"/>
    </font>
    <font>
      <b/>
      <sz val="16"/>
      <color rgb="FFFF0000"/>
      <name val="Calibri"/>
      <family val="2"/>
    </font>
    <font>
      <sz val="11"/>
      <name val="Calibri"/>
      <family val="2"/>
      <scheme val="minor"/>
    </font>
    <font>
      <b/>
      <sz val="11"/>
      <color theme="5"/>
      <name val="Calibri"/>
      <family val="2"/>
    </font>
    <font>
      <b/>
      <sz val="11"/>
      <color rgb="FFFF0000"/>
      <name val="Calibri"/>
      <family val="2"/>
    </font>
    <font>
      <b/>
      <sz val="14"/>
      <color rgb="FFFF0000"/>
      <name val="Calibri"/>
      <family val="2"/>
    </font>
    <font>
      <b/>
      <sz val="14"/>
      <color theme="1"/>
      <name val="Calibri"/>
      <family val="2"/>
    </font>
    <font>
      <sz val="10"/>
      <color theme="1"/>
      <name val="Calibri"/>
      <family val="2"/>
    </font>
    <font>
      <b/>
      <sz val="10"/>
      <color theme="0"/>
      <name val="Calibri"/>
      <family val="2"/>
    </font>
    <font>
      <b/>
      <sz val="10"/>
      <color rgb="FF833C0B"/>
      <name val="Calibri"/>
      <family val="2"/>
    </font>
    <font>
      <b/>
      <sz val="10"/>
      <color theme="1"/>
      <name val="Calibri"/>
      <family val="2"/>
    </font>
    <font>
      <b/>
      <sz val="10"/>
      <color rgb="FFC00000"/>
      <name val="Calibri"/>
      <family val="2"/>
    </font>
    <font>
      <sz val="11"/>
      <color rgb="FFC00000"/>
      <name val="Calibri"/>
      <family val="2"/>
    </font>
    <font>
      <sz val="14"/>
      <color theme="1"/>
      <name val="Calibri"/>
      <family val="2"/>
    </font>
    <font>
      <b/>
      <sz val="11"/>
      <name val="Calibri"/>
      <family val="2"/>
    </font>
  </fonts>
  <fills count="21">
    <fill>
      <patternFill patternType="none"/>
    </fill>
    <fill>
      <patternFill patternType="gray125"/>
    </fill>
    <fill>
      <patternFill patternType="solid">
        <fgColor rgb="FFBFBFBF"/>
        <bgColor rgb="FFBFBFBF"/>
      </patternFill>
    </fill>
    <fill>
      <patternFill patternType="solid">
        <fgColor rgb="FFECECEC"/>
        <bgColor rgb="FFECECEC"/>
      </patternFill>
    </fill>
    <fill>
      <patternFill patternType="solid">
        <fgColor theme="0" tint="-0.249977111117893"/>
        <bgColor indexed="64"/>
      </patternFill>
    </fill>
    <fill>
      <patternFill patternType="solid">
        <fgColor theme="6" tint="0.79998168889431442"/>
        <bgColor indexed="64"/>
      </patternFill>
    </fill>
    <fill>
      <patternFill patternType="solid">
        <fgColor rgb="FFFEF2CB"/>
        <bgColor rgb="FFFEF2CB"/>
      </patternFill>
    </fill>
    <fill>
      <patternFill patternType="solid">
        <fgColor rgb="FFA6A6A6"/>
        <bgColor rgb="FFA6A6A6"/>
      </patternFill>
    </fill>
    <fill>
      <patternFill patternType="solid">
        <fgColor rgb="FF70AD47"/>
        <bgColor rgb="FF70AD47"/>
      </patternFill>
    </fill>
    <fill>
      <patternFill patternType="solid">
        <fgColor rgb="FFFFFFFF"/>
        <bgColor rgb="FFFFFFFF"/>
      </patternFill>
    </fill>
    <fill>
      <patternFill patternType="solid">
        <fgColor rgb="FFD8D8D8"/>
        <bgColor rgb="FFD8D8D8"/>
      </patternFill>
    </fill>
    <fill>
      <patternFill patternType="solid">
        <fgColor rgb="FFFFFF00"/>
        <bgColor rgb="FFFFFF00"/>
      </patternFill>
    </fill>
    <fill>
      <patternFill patternType="solid">
        <fgColor rgb="FFC8C8C8"/>
        <bgColor rgb="FFC8C8C8"/>
      </patternFill>
    </fill>
    <fill>
      <patternFill patternType="solid">
        <fgColor rgb="FFE7E6E6"/>
        <bgColor rgb="FFE7E6E6"/>
      </patternFill>
    </fill>
    <fill>
      <patternFill patternType="solid">
        <fgColor rgb="FFF8CBAD"/>
        <bgColor rgb="FFF8CBAD"/>
      </patternFill>
    </fill>
    <fill>
      <patternFill patternType="solid">
        <fgColor rgb="FFFFE598"/>
        <bgColor rgb="FFFFE598"/>
      </patternFill>
    </fill>
    <fill>
      <patternFill patternType="solid">
        <fgColor rgb="FF7F7F7F"/>
        <bgColor rgb="FF7F7F7F"/>
      </patternFill>
    </fill>
    <fill>
      <patternFill patternType="solid">
        <fgColor theme="0"/>
        <bgColor theme="0"/>
      </patternFill>
    </fill>
    <fill>
      <patternFill patternType="solid">
        <fgColor rgb="FFD0CECE"/>
        <bgColor rgb="FFD0CECE"/>
      </patternFill>
    </fill>
    <fill>
      <patternFill patternType="solid">
        <fgColor rgb="FFD9D9D9"/>
        <bgColor rgb="FFD9D9D9"/>
      </patternFill>
    </fill>
    <fill>
      <patternFill patternType="solid">
        <fgColor rgb="FFFFE699"/>
        <bgColor rgb="FFFFE699"/>
      </patternFill>
    </fill>
  </fills>
  <borders count="11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theme="0"/>
      </left>
      <right/>
      <top style="medium">
        <color theme="0"/>
      </top>
      <bottom/>
      <diagonal/>
    </border>
    <border>
      <left/>
      <right/>
      <top style="medium">
        <color theme="0"/>
      </top>
      <bottom/>
      <diagonal/>
    </border>
    <border>
      <left style="thin">
        <color theme="0"/>
      </left>
      <right style="thin">
        <color theme="0"/>
      </right>
      <top/>
      <bottom/>
      <diagonal/>
    </border>
    <border>
      <left/>
      <right/>
      <top style="thin">
        <color indexed="64"/>
      </top>
      <bottom style="thin">
        <color indexed="64"/>
      </bottom>
      <diagonal/>
    </border>
    <border>
      <left/>
      <right style="thin">
        <color indexed="64"/>
      </right>
      <top/>
      <bottom/>
      <diagonal/>
    </border>
    <border>
      <left style="thin">
        <color rgb="FF000000"/>
      </left>
      <right style="thin">
        <color rgb="FF000000"/>
      </right>
      <top/>
      <bottom/>
      <diagonal/>
    </border>
    <border>
      <left/>
      <right style="medium">
        <color theme="0"/>
      </right>
      <top/>
      <bottom/>
      <diagonal/>
    </border>
    <border>
      <left/>
      <right style="thin">
        <color rgb="FF000000"/>
      </right>
      <top/>
      <bottom/>
      <diagonal/>
    </border>
    <border>
      <left style="medium">
        <color theme="0"/>
      </left>
      <right/>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style="medium">
        <color theme="0"/>
      </left>
      <right style="thin">
        <color theme="0"/>
      </right>
      <top/>
      <bottom style="thin">
        <color theme="0"/>
      </bottom>
      <diagonal/>
    </border>
    <border>
      <left style="thin">
        <color theme="0"/>
      </left>
      <right style="thin">
        <color theme="0"/>
      </right>
      <top/>
      <bottom style="thin">
        <color theme="0"/>
      </bottom>
      <diagonal/>
    </border>
    <border>
      <left style="thin">
        <color rgb="FF000000"/>
      </left>
      <right style="thin">
        <color rgb="FF000000"/>
      </right>
      <top style="thin">
        <color rgb="FF000000"/>
      </top>
      <bottom/>
      <diagonal/>
    </border>
    <border>
      <left style="medium">
        <color theme="0"/>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top style="thin">
        <color indexed="64"/>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style="medium">
        <color indexed="64"/>
      </left>
      <right/>
      <top style="medium">
        <color indexed="64"/>
      </top>
      <bottom style="medium">
        <color rgb="FF000000"/>
      </bottom>
      <diagonal/>
    </border>
    <border>
      <left/>
      <right/>
      <top style="medium">
        <color indexed="64"/>
      </top>
      <bottom style="medium">
        <color rgb="FF000000"/>
      </bottom>
      <diagonal/>
    </border>
    <border>
      <left/>
      <right style="medium">
        <color rgb="FF000000"/>
      </right>
      <top style="medium">
        <color indexed="64"/>
      </top>
      <bottom style="medium">
        <color rgb="FF000000"/>
      </bottom>
      <diagonal/>
    </border>
    <border>
      <left style="medium">
        <color rgb="FF000000"/>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top style="medium">
        <color rgb="FF000000"/>
      </top>
      <bottom style="medium">
        <color rgb="FF000000"/>
      </bottom>
      <diagonal/>
    </border>
    <border>
      <left/>
      <right style="medium">
        <color indexed="64"/>
      </right>
      <top style="thin">
        <color rgb="FF000000"/>
      </top>
      <bottom style="thin">
        <color rgb="FF000000"/>
      </bottom>
      <diagonal/>
    </border>
    <border>
      <left/>
      <right style="medium">
        <color indexed="64"/>
      </right>
      <top style="thin">
        <color rgb="FF000000"/>
      </top>
      <bottom style="medium">
        <color indexed="64"/>
      </bottom>
      <diagonal/>
    </border>
    <border>
      <left style="medium">
        <color indexed="64"/>
      </left>
      <right/>
      <top style="medium">
        <color indexed="64"/>
      </top>
      <bottom style="thin">
        <color rgb="FF000000"/>
      </bottom>
      <diagonal/>
    </border>
    <border>
      <left/>
      <right/>
      <top style="medium">
        <color indexed="64"/>
      </top>
      <bottom style="thin">
        <color rgb="FF000000"/>
      </bottom>
      <diagonal/>
    </border>
    <border>
      <left style="medium">
        <color indexed="64"/>
      </left>
      <right/>
      <top/>
      <bottom style="thin">
        <color rgb="FF000000"/>
      </bottom>
      <diagonal/>
    </border>
    <border>
      <left/>
      <right style="medium">
        <color indexed="64"/>
      </right>
      <top/>
      <bottom style="thin">
        <color rgb="FF000000"/>
      </bottom>
      <diagonal/>
    </border>
    <border>
      <left style="medium">
        <color indexed="64"/>
      </left>
      <right/>
      <top style="thin">
        <color rgb="FF000000"/>
      </top>
      <bottom style="medium">
        <color indexed="64"/>
      </bottom>
      <diagonal/>
    </border>
    <border>
      <left/>
      <right/>
      <top style="thin">
        <color rgb="FF000000"/>
      </top>
      <bottom style="medium">
        <color indexed="64"/>
      </bottom>
      <diagonal/>
    </border>
    <border>
      <left style="thin">
        <color rgb="FF000000"/>
      </left>
      <right/>
      <top style="thin">
        <color rgb="FF000000"/>
      </top>
      <bottom style="medium">
        <color indexed="64"/>
      </bottom>
      <diagonal/>
    </border>
    <border>
      <left style="thin">
        <color rgb="FF000000"/>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theme="0"/>
      </right>
      <top style="medium">
        <color theme="0"/>
      </top>
      <bottom/>
      <diagonal/>
    </border>
    <border>
      <left style="medium">
        <color theme="0"/>
      </left>
      <right/>
      <top style="medium">
        <color theme="0"/>
      </top>
      <bottom style="medium">
        <color theme="0"/>
      </bottom>
      <diagonal/>
    </border>
    <border>
      <left style="thin">
        <color theme="0"/>
      </left>
      <right/>
      <top style="medium">
        <color theme="0"/>
      </top>
      <bottom style="medium">
        <color theme="0"/>
      </bottom>
      <diagonal/>
    </border>
    <border>
      <left style="medium">
        <color theme="0"/>
      </left>
      <right style="thin">
        <color theme="0"/>
      </right>
      <top style="medium">
        <color theme="0"/>
      </top>
      <bottom style="medium">
        <color theme="0"/>
      </bottom>
      <diagonal/>
    </border>
    <border>
      <left style="thin">
        <color theme="0"/>
      </left>
      <right/>
      <top/>
      <bottom style="thin">
        <color theme="0"/>
      </bottom>
      <diagonal/>
    </border>
    <border>
      <left style="thin">
        <color theme="0"/>
      </left>
      <right style="medium">
        <color theme="0"/>
      </right>
      <top style="medium">
        <color theme="0"/>
      </top>
      <bottom style="thin">
        <color theme="0"/>
      </bottom>
      <diagonal/>
    </border>
    <border>
      <left style="thin">
        <color theme="0"/>
      </left>
      <right style="medium">
        <color theme="0"/>
      </right>
      <top style="medium">
        <color theme="0"/>
      </top>
      <bottom style="medium">
        <color theme="0"/>
      </bottom>
      <diagonal/>
    </border>
    <border>
      <left style="thin">
        <color theme="0"/>
      </left>
      <right style="medium">
        <color theme="0"/>
      </right>
      <top style="medium">
        <color theme="0"/>
      </top>
      <bottom/>
      <diagonal/>
    </border>
    <border>
      <left style="medium">
        <color theme="0"/>
      </left>
      <right style="medium">
        <color theme="0"/>
      </right>
      <top style="medium">
        <color theme="0"/>
      </top>
      <bottom/>
      <diagonal/>
    </border>
    <border>
      <left style="thin">
        <color theme="0"/>
      </left>
      <right/>
      <top style="thin">
        <color theme="0"/>
      </top>
      <bottom style="thin">
        <color theme="0"/>
      </bottom>
      <diagonal/>
    </border>
    <border>
      <left style="thin">
        <color theme="0"/>
      </left>
      <right style="medium">
        <color theme="0"/>
      </right>
      <top/>
      <bottom style="thin">
        <color theme="0"/>
      </bottom>
      <diagonal/>
    </border>
    <border>
      <left/>
      <right/>
      <top/>
      <bottom style="thin">
        <color theme="0"/>
      </bottom>
      <diagonal/>
    </border>
    <border>
      <left/>
      <right style="thin">
        <color theme="0"/>
      </right>
      <top/>
      <bottom/>
      <diagonal/>
    </border>
    <border>
      <left style="thin">
        <color theme="0"/>
      </left>
      <right/>
      <top/>
      <bottom/>
      <diagonal/>
    </border>
    <border>
      <left style="thin">
        <color rgb="FFFF0000"/>
      </left>
      <right style="thin">
        <color rgb="FFFF0000"/>
      </right>
      <top style="thin">
        <color rgb="FFFF0000"/>
      </top>
      <bottom/>
      <diagonal/>
    </border>
    <border>
      <left style="thin">
        <color theme="0"/>
      </left>
      <right style="medium">
        <color theme="0"/>
      </right>
      <top style="thin">
        <color theme="0"/>
      </top>
      <bottom style="thin">
        <color theme="0"/>
      </bottom>
      <diagonal/>
    </border>
    <border>
      <left style="thin">
        <color rgb="FFFFFFFF"/>
      </left>
      <right/>
      <top style="thin">
        <color rgb="FFFFFFFF"/>
      </top>
      <bottom style="thin">
        <color rgb="FFFFFFFF"/>
      </bottom>
      <diagonal/>
    </border>
    <border>
      <left style="thin">
        <color rgb="FFFF0000"/>
      </left>
      <right style="thin">
        <color rgb="FFFF0000"/>
      </right>
      <top/>
      <bottom style="thin">
        <color rgb="FFFF0000"/>
      </bottom>
      <diagonal/>
    </border>
    <border>
      <left style="thin">
        <color rgb="FFFFFFFF"/>
      </left>
      <right/>
      <top/>
      <bottom style="thin">
        <color theme="0"/>
      </bottom>
      <diagonal/>
    </border>
    <border>
      <left style="thin">
        <color theme="0"/>
      </left>
      <right/>
      <top style="thin">
        <color theme="0"/>
      </top>
      <bottom/>
      <diagonal/>
    </border>
    <border>
      <left style="thin">
        <color rgb="FFFFFFFF"/>
      </left>
      <right/>
      <top style="thin">
        <color theme="0"/>
      </top>
      <bottom style="thin">
        <color theme="0"/>
      </bottom>
      <diagonal/>
    </border>
    <border>
      <left/>
      <right/>
      <top style="medium">
        <color theme="0"/>
      </top>
      <bottom style="medium">
        <color theme="0"/>
      </bottom>
      <diagonal/>
    </border>
    <border>
      <left/>
      <right/>
      <top/>
      <bottom style="medium">
        <color theme="0"/>
      </bottom>
      <diagonal/>
    </border>
    <border>
      <left style="thin">
        <color rgb="FFFF0000"/>
      </left>
      <right/>
      <top style="thin">
        <color rgb="FFFF0000"/>
      </top>
      <bottom style="thin">
        <color rgb="FFFF0000"/>
      </bottom>
      <diagonal/>
    </border>
    <border>
      <left/>
      <right/>
      <top style="thin">
        <color rgb="FFFF0000"/>
      </top>
      <bottom style="thin">
        <color rgb="FFFF0000"/>
      </bottom>
      <diagonal/>
    </border>
    <border>
      <left/>
      <right style="thin">
        <color rgb="FFFF0000"/>
      </right>
      <top style="thin">
        <color rgb="FFFF0000"/>
      </top>
      <bottom style="thin">
        <color rgb="FFFF0000"/>
      </bottom>
      <diagonal/>
    </border>
    <border>
      <left style="thin">
        <color rgb="FFFF0000"/>
      </left>
      <right/>
      <top/>
      <bottom/>
      <diagonal/>
    </border>
    <border>
      <left/>
      <right style="thin">
        <color theme="0"/>
      </right>
      <top style="medium">
        <color theme="0"/>
      </top>
      <bottom/>
      <diagonal/>
    </border>
    <border>
      <left style="thin">
        <color rgb="FFFF0000"/>
      </left>
      <right style="thin">
        <color rgb="FFFF0000"/>
      </right>
      <top style="thin">
        <color rgb="FFFF0000"/>
      </top>
      <bottom style="thin">
        <color rgb="FFFF0000"/>
      </bottom>
      <diagonal/>
    </border>
    <border>
      <left/>
      <right style="medium">
        <color theme="0"/>
      </right>
      <top style="thin">
        <color theme="0"/>
      </top>
      <bottom/>
      <diagonal/>
    </border>
    <border>
      <left style="medium">
        <color theme="0"/>
      </left>
      <right style="medium">
        <color theme="0"/>
      </right>
      <top style="medium">
        <color theme="0"/>
      </top>
      <bottom style="medium">
        <color theme="0"/>
      </bottom>
      <diagonal/>
    </border>
    <border>
      <left/>
      <right/>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theme="0"/>
      </left>
      <right style="thin">
        <color theme="0"/>
      </right>
      <top/>
      <bottom style="medium">
        <color theme="0"/>
      </bottom>
      <diagonal/>
    </border>
    <border>
      <left style="thin">
        <color theme="0"/>
      </left>
      <right style="medium">
        <color theme="0"/>
      </right>
      <top style="thin">
        <color theme="0"/>
      </top>
      <bottom/>
      <diagonal/>
    </border>
    <border>
      <left style="thin">
        <color theme="0"/>
      </left>
      <right style="medium">
        <color theme="0"/>
      </right>
      <top/>
      <bottom style="medium">
        <color theme="0"/>
      </bottom>
      <diagonal/>
    </border>
    <border>
      <left/>
      <right style="thin">
        <color rgb="FFFF0000"/>
      </right>
      <top style="thin">
        <color rgb="FFFF0000"/>
      </top>
      <bottom/>
      <diagonal/>
    </border>
    <border>
      <left/>
      <right style="thin">
        <color rgb="FFFF0000"/>
      </right>
      <top/>
      <bottom style="thin">
        <color rgb="FFFF0000"/>
      </bottom>
      <diagonal/>
    </border>
    <border>
      <left/>
      <right style="thin">
        <color rgb="FFFF0000"/>
      </right>
      <top/>
      <bottom/>
      <diagonal/>
    </border>
    <border>
      <left style="thin">
        <color indexed="64"/>
      </left>
      <right style="thin">
        <color indexed="64"/>
      </right>
      <top style="thin">
        <color indexed="64"/>
      </top>
      <bottom/>
      <diagonal/>
    </border>
    <border>
      <left/>
      <right/>
      <top style="thin">
        <color indexed="64"/>
      </top>
      <bottom style="thin">
        <color theme="0"/>
      </bottom>
      <diagonal/>
    </border>
    <border>
      <left/>
      <right/>
      <top style="thin">
        <color theme="0"/>
      </top>
      <bottom style="thin">
        <color theme="0"/>
      </bottom>
      <diagonal/>
    </border>
    <border>
      <left/>
      <right/>
      <top style="thin">
        <color theme="0"/>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theme="0"/>
      </bottom>
      <diagonal/>
    </border>
    <border>
      <left style="thin">
        <color indexed="64"/>
      </left>
      <right/>
      <top style="thin">
        <color theme="0"/>
      </top>
      <bottom style="thin">
        <color theme="0"/>
      </bottom>
      <diagonal/>
    </border>
    <border>
      <left style="thin">
        <color indexed="64"/>
      </left>
      <right/>
      <top style="thin">
        <color theme="0"/>
      </top>
      <bottom/>
      <diagonal/>
    </border>
    <border>
      <left style="thin">
        <color indexed="64"/>
      </left>
      <right/>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theme="0"/>
      </bottom>
      <diagonal/>
    </border>
    <border>
      <left style="thin">
        <color indexed="64"/>
      </left>
      <right style="thin">
        <color indexed="64"/>
      </right>
      <top/>
      <bottom style="thin">
        <color indexed="64"/>
      </bottom>
      <diagonal/>
    </border>
    <border>
      <left style="thin">
        <color indexed="64"/>
      </left>
      <right style="thin">
        <color indexed="64"/>
      </right>
      <top style="thin">
        <color theme="0"/>
      </top>
      <bottom style="thin">
        <color indexed="64"/>
      </bottom>
      <diagonal/>
    </border>
  </borders>
  <cellStyleXfs count="1">
    <xf numFmtId="0" fontId="0" fillId="0" borderId="0"/>
  </cellStyleXfs>
  <cellXfs count="232">
    <xf numFmtId="0" fontId="0" fillId="0" borderId="0" xfId="0"/>
    <xf numFmtId="0" fontId="0" fillId="0" borderId="3" xfId="0" applyBorder="1" applyAlignment="1">
      <alignment horizontal="left" vertical="top" wrapText="1"/>
    </xf>
    <xf numFmtId="0" fontId="0" fillId="0" borderId="5" xfId="0" applyBorder="1" applyAlignment="1">
      <alignment horizontal="left" vertical="top" wrapText="1"/>
    </xf>
    <xf numFmtId="0" fontId="3" fillId="0" borderId="7" xfId="0" applyFont="1" applyBorder="1" applyAlignment="1">
      <alignment horizontal="left" vertical="center" wrapText="1"/>
    </xf>
    <xf numFmtId="0" fontId="3" fillId="0" borderId="6" xfId="0" applyFont="1" applyBorder="1" applyAlignment="1">
      <alignment horizontal="left" vertical="center"/>
    </xf>
    <xf numFmtId="0" fontId="4" fillId="0" borderId="4" xfId="0" applyFont="1" applyBorder="1" applyAlignment="1">
      <alignment horizontal="left" vertical="center" wrapText="1"/>
    </xf>
    <xf numFmtId="0" fontId="4" fillId="0" borderId="2" xfId="0" applyFont="1" applyBorder="1" applyAlignment="1">
      <alignment horizontal="left" vertical="center" wrapText="1"/>
    </xf>
    <xf numFmtId="0" fontId="5" fillId="0" borderId="0" xfId="0" applyFont="1" applyAlignment="1">
      <alignment vertical="center"/>
    </xf>
    <xf numFmtId="0" fontId="5" fillId="0" borderId="0" xfId="0" applyFont="1" applyAlignment="1">
      <alignment horizontal="center" vertical="center"/>
    </xf>
    <xf numFmtId="0" fontId="8" fillId="0" borderId="0" xfId="0" applyFont="1"/>
    <xf numFmtId="0" fontId="6" fillId="3" borderId="0" xfId="0" applyFont="1" applyFill="1" applyAlignment="1">
      <alignment vertical="center"/>
    </xf>
    <xf numFmtId="0" fontId="9" fillId="3" borderId="8" xfId="0" applyFont="1" applyFill="1" applyBorder="1" applyAlignment="1">
      <alignment vertical="center"/>
    </xf>
    <xf numFmtId="0" fontId="10" fillId="3" borderId="9" xfId="0" applyFont="1" applyFill="1" applyBorder="1" applyAlignment="1">
      <alignment vertical="center"/>
    </xf>
    <xf numFmtId="0" fontId="6" fillId="3" borderId="8" xfId="0" applyFont="1" applyFill="1" applyBorder="1" applyAlignment="1">
      <alignment vertical="center"/>
    </xf>
    <xf numFmtId="0" fontId="6" fillId="3" borderId="9" xfId="0" applyFont="1" applyFill="1" applyBorder="1" applyAlignment="1">
      <alignment vertical="center"/>
    </xf>
    <xf numFmtId="0" fontId="0" fillId="0" borderId="12" xfId="0" applyBorder="1"/>
    <xf numFmtId="0" fontId="15" fillId="0" borderId="0" xfId="0" applyFont="1"/>
    <xf numFmtId="0" fontId="14" fillId="0" borderId="0" xfId="0" applyFont="1"/>
    <xf numFmtId="0" fontId="16" fillId="0" borderId="0" xfId="0" applyFont="1"/>
    <xf numFmtId="0" fontId="13" fillId="0" borderId="0" xfId="0" applyFont="1" applyAlignment="1">
      <alignment horizontal="center"/>
    </xf>
    <xf numFmtId="0" fontId="17" fillId="7" borderId="46" xfId="0" applyFont="1" applyFill="1" applyBorder="1" applyAlignment="1">
      <alignment horizontal="left" vertical="center" wrapText="1"/>
    </xf>
    <xf numFmtId="0" fontId="17" fillId="7" borderId="47" xfId="0" applyFont="1" applyFill="1" applyBorder="1" applyAlignment="1">
      <alignment horizontal="left" vertical="center" wrapText="1"/>
    </xf>
    <xf numFmtId="0" fontId="13" fillId="7" borderId="47" xfId="0" applyFont="1" applyFill="1" applyBorder="1"/>
    <xf numFmtId="0" fontId="13" fillId="7" borderId="42" xfId="0" applyFont="1" applyFill="1" applyBorder="1"/>
    <xf numFmtId="0" fontId="21" fillId="0" borderId="0" xfId="0" applyFont="1" applyAlignment="1">
      <alignment horizontal="center" vertical="center" wrapText="1"/>
    </xf>
    <xf numFmtId="0" fontId="0" fillId="0" borderId="0" xfId="0" applyFill="1"/>
    <xf numFmtId="0" fontId="17" fillId="0" borderId="0" xfId="0" applyFont="1" applyFill="1" applyBorder="1" applyAlignment="1">
      <alignment horizontal="left" vertical="center" wrapText="1"/>
    </xf>
    <xf numFmtId="0" fontId="17" fillId="0" borderId="0" xfId="0" applyFont="1" applyFill="1" applyBorder="1" applyAlignment="1">
      <alignment horizontal="center" vertical="center" wrapText="1"/>
    </xf>
    <xf numFmtId="0" fontId="7" fillId="0" borderId="0" xfId="0" applyFont="1" applyFill="1" applyBorder="1"/>
    <xf numFmtId="0" fontId="17" fillId="7" borderId="54" xfId="0" applyFont="1" applyFill="1" applyBorder="1" applyAlignment="1">
      <alignment horizontal="left" vertical="center" wrapText="1"/>
    </xf>
    <xf numFmtId="0" fontId="17" fillId="7" borderId="11" xfId="0" applyFont="1" applyFill="1" applyBorder="1" applyAlignment="1">
      <alignment horizontal="left" vertical="center" wrapText="1"/>
    </xf>
    <xf numFmtId="0" fontId="25" fillId="11" borderId="0" xfId="0" applyFont="1" applyFill="1" applyAlignment="1">
      <alignment horizontal="center" vertical="center"/>
    </xf>
    <xf numFmtId="0" fontId="27" fillId="12" borderId="0" xfId="0" applyFont="1" applyFill="1" applyAlignment="1">
      <alignment vertical="center"/>
    </xf>
    <xf numFmtId="0" fontId="28" fillId="13" borderId="0" xfId="0" applyFont="1" applyFill="1"/>
    <xf numFmtId="0" fontId="29" fillId="13" borderId="0" xfId="0" applyFont="1" applyFill="1" applyAlignment="1">
      <alignment horizontal="center"/>
    </xf>
    <xf numFmtId="0" fontId="29" fillId="13" borderId="9" xfId="0" applyFont="1" applyFill="1" applyBorder="1" applyAlignment="1">
      <alignment horizontal="center"/>
    </xf>
    <xf numFmtId="0" fontId="30" fillId="13" borderId="9" xfId="0" applyFont="1" applyFill="1" applyBorder="1" applyAlignment="1">
      <alignment horizontal="center"/>
    </xf>
    <xf numFmtId="0" fontId="28" fillId="12" borderId="57" xfId="0" applyFont="1" applyFill="1" applyBorder="1"/>
    <xf numFmtId="0" fontId="31" fillId="12" borderId="58" xfId="0" applyFont="1" applyFill="1" applyBorder="1" applyAlignment="1">
      <alignment horizontal="center" vertical="center" wrapText="1"/>
    </xf>
    <xf numFmtId="0" fontId="31" fillId="12" borderId="59" xfId="0" applyFont="1" applyFill="1" applyBorder="1" applyAlignment="1">
      <alignment horizontal="center" vertical="center" wrapText="1"/>
    </xf>
    <xf numFmtId="0" fontId="31" fillId="12" borderId="61" xfId="0" applyFont="1" applyFill="1" applyBorder="1" applyAlignment="1">
      <alignment horizontal="center" vertical="center" wrapText="1"/>
    </xf>
    <xf numFmtId="0" fontId="31" fillId="10" borderId="9" xfId="0" applyFont="1" applyFill="1" applyBorder="1" applyAlignment="1">
      <alignment horizontal="center" vertical="center" wrapText="1"/>
    </xf>
    <xf numFmtId="0" fontId="31" fillId="10" borderId="59" xfId="0" applyFont="1" applyFill="1" applyBorder="1" applyAlignment="1">
      <alignment horizontal="center" vertical="center" wrapText="1"/>
    </xf>
    <xf numFmtId="0" fontId="31" fillId="12" borderId="62" xfId="0" applyFont="1" applyFill="1" applyBorder="1" applyAlignment="1">
      <alignment horizontal="center" vertical="center" wrapText="1"/>
    </xf>
    <xf numFmtId="0" fontId="31" fillId="14" borderId="63" xfId="0" applyFont="1" applyFill="1" applyBorder="1" applyAlignment="1">
      <alignment horizontal="center" vertical="center" wrapText="1"/>
    </xf>
    <xf numFmtId="0" fontId="32" fillId="12" borderId="64" xfId="0" applyFont="1" applyFill="1" applyBorder="1" applyAlignment="1">
      <alignment horizontal="center" vertical="center" wrapText="1"/>
    </xf>
    <xf numFmtId="4" fontId="25" fillId="2" borderId="14" xfId="0" applyNumberFormat="1" applyFont="1" applyFill="1" applyBorder="1" applyAlignment="1">
      <alignment horizontal="center" vertical="center" wrapText="1"/>
    </xf>
    <xf numFmtId="0" fontId="13" fillId="3" borderId="20" xfId="0" applyFont="1" applyFill="1" applyBorder="1" applyAlignment="1">
      <alignment horizontal="center" vertical="center"/>
    </xf>
    <xf numFmtId="0" fontId="13" fillId="3" borderId="65" xfId="0" applyFont="1" applyFill="1" applyBorder="1" applyAlignment="1">
      <alignment horizontal="center" vertical="center"/>
    </xf>
    <xf numFmtId="0" fontId="13" fillId="3" borderId="66" xfId="0" applyFont="1" applyFill="1" applyBorder="1" applyAlignment="1">
      <alignment horizontal="center" vertical="center"/>
    </xf>
    <xf numFmtId="2" fontId="13" fillId="3" borderId="67" xfId="0" applyNumberFormat="1" applyFont="1" applyFill="1" applyBorder="1" applyAlignment="1">
      <alignment horizontal="center" vertical="center"/>
    </xf>
    <xf numFmtId="4" fontId="13" fillId="3" borderId="20" xfId="0" applyNumberFormat="1" applyFont="1" applyFill="1" applyBorder="1" applyAlignment="1">
      <alignment horizontal="center" vertical="center"/>
    </xf>
    <xf numFmtId="4" fontId="13" fillId="3" borderId="68" xfId="0" applyNumberFormat="1" applyFont="1" applyFill="1" applyBorder="1" applyAlignment="1">
      <alignment horizontal="center" vertical="center"/>
    </xf>
    <xf numFmtId="4" fontId="13" fillId="3" borderId="69" xfId="0" applyNumberFormat="1" applyFont="1" applyFill="1" applyBorder="1" applyAlignment="1">
      <alignment horizontal="center" vertical="center"/>
    </xf>
    <xf numFmtId="0" fontId="13" fillId="3" borderId="23" xfId="0" applyFont="1" applyFill="1" applyBorder="1" applyAlignment="1">
      <alignment horizontal="center" vertical="center"/>
    </xf>
    <xf numFmtId="0" fontId="13" fillId="3" borderId="71" xfId="0" applyFont="1" applyFill="1" applyBorder="1" applyAlignment="1">
      <alignment horizontal="center" vertical="center"/>
    </xf>
    <xf numFmtId="4" fontId="13" fillId="3" borderId="72" xfId="0" applyNumberFormat="1" applyFont="1" applyFill="1" applyBorder="1" applyAlignment="1">
      <alignment horizontal="center" vertical="center"/>
    </xf>
    <xf numFmtId="4" fontId="13" fillId="3" borderId="74" xfId="0" applyNumberFormat="1" applyFont="1" applyFill="1" applyBorder="1" applyAlignment="1">
      <alignment horizontal="center" vertical="center"/>
    </xf>
    <xf numFmtId="0" fontId="13" fillId="3" borderId="75" xfId="0" applyFont="1" applyFill="1" applyBorder="1" applyAlignment="1">
      <alignment horizontal="center" vertical="center"/>
    </xf>
    <xf numFmtId="4" fontId="13" fillId="3" borderId="76" xfId="0" applyNumberFormat="1" applyFont="1" applyFill="1" applyBorder="1" applyAlignment="1">
      <alignment horizontal="center" vertical="center"/>
    </xf>
    <xf numFmtId="0" fontId="13" fillId="3" borderId="24" xfId="0" applyFont="1" applyFill="1" applyBorder="1" applyAlignment="1">
      <alignment horizontal="center" vertical="center"/>
    </xf>
    <xf numFmtId="4" fontId="13" fillId="3" borderId="23" xfId="0" applyNumberFormat="1" applyFont="1" applyFill="1" applyBorder="1" applyAlignment="1">
      <alignment horizontal="center" vertical="center"/>
    </xf>
    <xf numFmtId="0" fontId="13" fillId="12" borderId="57" xfId="0" applyFont="1" applyFill="1" applyBorder="1"/>
    <xf numFmtId="0" fontId="11" fillId="12" borderId="77" xfId="0" applyFont="1" applyFill="1" applyBorder="1" applyAlignment="1">
      <alignment horizontal="center" vertical="center" wrapText="1"/>
    </xf>
    <xf numFmtId="0" fontId="13" fillId="12" borderId="77" xfId="0" applyFont="1" applyFill="1" applyBorder="1" applyAlignment="1">
      <alignment horizontal="center" vertical="center"/>
    </xf>
    <xf numFmtId="4" fontId="13" fillId="12" borderId="77" xfId="0" applyNumberFormat="1" applyFont="1" applyFill="1" applyBorder="1" applyAlignment="1">
      <alignment horizontal="center" vertical="center"/>
    </xf>
    <xf numFmtId="4" fontId="13" fillId="12" borderId="78" xfId="0" applyNumberFormat="1" applyFont="1" applyFill="1" applyBorder="1" applyAlignment="1">
      <alignment horizontal="center" vertical="center"/>
    </xf>
    <xf numFmtId="4" fontId="11" fillId="12" borderId="78" xfId="0" applyNumberFormat="1" applyFont="1" applyFill="1" applyBorder="1" applyAlignment="1">
      <alignment horizontal="center" vertical="center" wrapText="1"/>
    </xf>
    <xf numFmtId="166" fontId="11" fillId="12" borderId="21" xfId="0" applyNumberFormat="1" applyFont="1" applyFill="1" applyBorder="1" applyAlignment="1">
      <alignment horizontal="center" vertical="center"/>
    </xf>
    <xf numFmtId="0" fontId="13" fillId="0" borderId="0" xfId="0" applyFont="1" applyAlignment="1">
      <alignment horizontal="center" vertical="top"/>
    </xf>
    <xf numFmtId="0" fontId="13" fillId="0" borderId="0" xfId="0" applyFont="1" applyAlignment="1">
      <alignment horizontal="left" vertical="center"/>
    </xf>
    <xf numFmtId="0" fontId="33" fillId="0" borderId="0" xfId="0" applyFont="1" applyAlignment="1">
      <alignment horizontal="center" vertical="center"/>
    </xf>
    <xf numFmtId="4" fontId="33" fillId="0" borderId="0" xfId="0" applyNumberFormat="1" applyFont="1" applyAlignment="1">
      <alignment horizontal="center" vertical="center"/>
    </xf>
    <xf numFmtId="0" fontId="1" fillId="0" borderId="0" xfId="0" applyFont="1"/>
    <xf numFmtId="10" fontId="13" fillId="0" borderId="0" xfId="0" applyNumberFormat="1" applyFont="1"/>
    <xf numFmtId="3" fontId="13" fillId="0" borderId="0" xfId="0" applyNumberFormat="1" applyFont="1"/>
    <xf numFmtId="0" fontId="13" fillId="0" borderId="82" xfId="0" applyFont="1" applyBorder="1" applyAlignment="1">
      <alignment horizontal="center"/>
    </xf>
    <xf numFmtId="0" fontId="11" fillId="17" borderId="0" xfId="0" applyFont="1" applyFill="1" applyAlignment="1">
      <alignment horizontal="center"/>
    </xf>
    <xf numFmtId="0" fontId="13" fillId="17" borderId="0" xfId="0" applyFont="1" applyFill="1" applyAlignment="1">
      <alignment horizontal="center"/>
    </xf>
    <xf numFmtId="0" fontId="11" fillId="17" borderId="78" xfId="0" applyFont="1" applyFill="1" applyBorder="1" applyAlignment="1">
      <alignment horizontal="center"/>
    </xf>
    <xf numFmtId="0" fontId="31" fillId="2" borderId="63" xfId="0" applyFont="1" applyFill="1" applyBorder="1" applyAlignment="1">
      <alignment horizontal="center" vertical="center" wrapText="1"/>
    </xf>
    <xf numFmtId="0" fontId="31" fillId="12" borderId="64" xfId="0" applyFont="1" applyFill="1" applyBorder="1" applyAlignment="1">
      <alignment horizontal="center" vertical="center" wrapText="1"/>
    </xf>
    <xf numFmtId="0" fontId="13" fillId="15" borderId="84" xfId="0" applyFont="1" applyFill="1" applyBorder="1" applyAlignment="1">
      <alignment horizontal="center" vertical="center"/>
    </xf>
    <xf numFmtId="166" fontId="11" fillId="3" borderId="85" xfId="0" applyNumberFormat="1" applyFont="1" applyFill="1" applyBorder="1" applyAlignment="1">
      <alignment horizontal="center" vertical="center"/>
    </xf>
    <xf numFmtId="0" fontId="31" fillId="2" borderId="68" xfId="0" applyFont="1" applyFill="1" applyBorder="1" applyAlignment="1">
      <alignment horizontal="center" vertical="center" wrapText="1"/>
    </xf>
    <xf numFmtId="166" fontId="31" fillId="12" borderId="86" xfId="0" applyNumberFormat="1" applyFont="1" applyFill="1" applyBorder="1" applyAlignment="1">
      <alignment horizontal="center" vertical="center" wrapText="1"/>
    </xf>
    <xf numFmtId="166" fontId="11" fillId="3" borderId="56" xfId="0" applyNumberFormat="1" applyFont="1" applyFill="1" applyBorder="1" applyAlignment="1">
      <alignment horizontal="center" vertical="center"/>
    </xf>
    <xf numFmtId="166" fontId="11" fillId="13" borderId="88" xfId="0" applyNumberFormat="1" applyFont="1" applyFill="1" applyBorder="1" applyAlignment="1">
      <alignment horizontal="center" vertical="center"/>
    </xf>
    <xf numFmtId="0" fontId="31" fillId="0" borderId="0" xfId="0" applyFont="1" applyAlignment="1">
      <alignment horizontal="center" vertical="center" wrapText="1"/>
    </xf>
    <xf numFmtId="166" fontId="11" fillId="0" borderId="0" xfId="0" applyNumberFormat="1" applyFont="1" applyAlignment="1">
      <alignment horizontal="center" vertical="center"/>
    </xf>
    <xf numFmtId="0" fontId="11" fillId="19" borderId="92" xfId="0" applyFont="1" applyFill="1" applyBorder="1" applyAlignment="1">
      <alignment horizontal="center" vertical="center"/>
    </xf>
    <xf numFmtId="0" fontId="11" fillId="19" borderId="93" xfId="0" applyFont="1" applyFill="1" applyBorder="1" applyAlignment="1">
      <alignment horizontal="center" vertical="center"/>
    </xf>
    <xf numFmtId="0" fontId="11" fillId="0" borderId="0" xfId="0" applyFont="1" applyAlignment="1">
      <alignment horizontal="center"/>
    </xf>
    <xf numFmtId="166" fontId="13" fillId="20" borderId="27" xfId="0" applyNumberFormat="1" applyFont="1" applyFill="1" applyBorder="1" applyAlignment="1">
      <alignment horizontal="right" vertical="center"/>
    </xf>
    <xf numFmtId="166" fontId="13" fillId="20" borderId="94" xfId="0" applyNumberFormat="1" applyFont="1" applyFill="1" applyBorder="1" applyAlignment="1">
      <alignment horizontal="right" vertical="center"/>
    </xf>
    <xf numFmtId="166" fontId="13" fillId="0" borderId="0" xfId="0" applyNumberFormat="1" applyFont="1" applyAlignment="1">
      <alignment horizontal="right" vertical="center"/>
    </xf>
    <xf numFmtId="0" fontId="34" fillId="0" borderId="0" xfId="0" applyFont="1" applyAlignment="1">
      <alignment horizontal="center" vertical="center"/>
    </xf>
    <xf numFmtId="166" fontId="13" fillId="20" borderId="30" xfId="0" applyNumberFormat="1" applyFont="1" applyFill="1" applyBorder="1" applyAlignment="1">
      <alignment vertical="center"/>
    </xf>
    <xf numFmtId="166" fontId="13" fillId="0" borderId="0" xfId="0" applyNumberFormat="1" applyFont="1"/>
    <xf numFmtId="166" fontId="21" fillId="0" borderId="96" xfId="0" applyNumberFormat="1" applyFont="1" applyBorder="1" applyAlignment="1">
      <alignment vertical="center"/>
    </xf>
    <xf numFmtId="166" fontId="21" fillId="0" borderId="97" xfId="0" applyNumberFormat="1" applyFont="1" applyBorder="1" applyAlignment="1">
      <alignment vertical="center"/>
    </xf>
    <xf numFmtId="166" fontId="21" fillId="0" borderId="0" xfId="0" applyNumberFormat="1" applyFont="1" applyAlignment="1">
      <alignment vertical="center"/>
    </xf>
    <xf numFmtId="3" fontId="11" fillId="14" borderId="0" xfId="0" applyNumberFormat="1" applyFont="1" applyFill="1" applyBorder="1" applyAlignment="1">
      <alignment horizontal="center" vertical="center" wrapText="1"/>
    </xf>
    <xf numFmtId="0" fontId="23" fillId="5" borderId="105" xfId="0" applyFont="1" applyFill="1" applyBorder="1" applyAlignment="1">
      <alignment horizontal="center" vertical="center"/>
    </xf>
    <xf numFmtId="0" fontId="23" fillId="5" borderId="106" xfId="0" applyFont="1" applyFill="1" applyBorder="1" applyAlignment="1">
      <alignment horizontal="center" vertical="center"/>
    </xf>
    <xf numFmtId="0" fontId="11" fillId="2"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23" fillId="5" borderId="107" xfId="0" applyFont="1" applyFill="1" applyBorder="1" applyAlignment="1">
      <alignment horizontal="center" vertical="center"/>
    </xf>
    <xf numFmtId="0" fontId="23" fillId="5" borderId="110" xfId="0" applyFont="1" applyFill="1" applyBorder="1" applyAlignment="1">
      <alignment horizontal="center" vertical="center"/>
    </xf>
    <xf numFmtId="0" fontId="23" fillId="5" borderId="111" xfId="0" applyFont="1" applyFill="1" applyBorder="1" applyAlignment="1">
      <alignment horizontal="center" vertical="center"/>
    </xf>
    <xf numFmtId="0" fontId="23" fillId="5" borderId="112" xfId="0" applyFont="1" applyFill="1" applyBorder="1" applyAlignment="1">
      <alignment horizontal="center" vertical="center"/>
    </xf>
    <xf numFmtId="0" fontId="23" fillId="5" borderId="113" xfId="0" applyFont="1" applyFill="1" applyBorder="1" applyAlignment="1">
      <alignment horizontal="center" vertical="center"/>
    </xf>
    <xf numFmtId="0" fontId="23" fillId="5" borderId="114" xfId="0" applyFont="1" applyFill="1" applyBorder="1" applyAlignment="1">
      <alignment horizontal="center" vertical="center"/>
    </xf>
    <xf numFmtId="0" fontId="23" fillId="5" borderId="115" xfId="0" applyFont="1" applyFill="1" applyBorder="1" applyAlignment="1">
      <alignment horizontal="center" vertical="center"/>
    </xf>
    <xf numFmtId="0" fontId="23" fillId="5" borderId="116" xfId="0" applyFont="1" applyFill="1" applyBorder="1" applyAlignment="1">
      <alignment horizontal="center" vertical="center"/>
    </xf>
    <xf numFmtId="0" fontId="23" fillId="5" borderId="117" xfId="0" applyFont="1" applyFill="1" applyBorder="1" applyAlignment="1">
      <alignment horizontal="center" vertical="center"/>
    </xf>
    <xf numFmtId="0" fontId="14" fillId="0" borderId="0" xfId="0" applyFont="1" applyAlignment="1">
      <alignment horizontal="right" wrapText="1"/>
    </xf>
    <xf numFmtId="0" fontId="11" fillId="6" borderId="1" xfId="0" applyFont="1" applyFill="1" applyBorder="1" applyAlignment="1">
      <alignment horizontal="center" vertical="center"/>
    </xf>
    <xf numFmtId="0" fontId="7" fillId="0" borderId="1" xfId="0" applyFont="1" applyBorder="1"/>
    <xf numFmtId="0" fontId="14" fillId="0" borderId="0" xfId="0" applyFont="1" applyAlignment="1">
      <alignment vertical="center" wrapText="1"/>
    </xf>
    <xf numFmtId="0" fontId="0" fillId="0" borderId="0" xfId="0" applyAlignment="1">
      <alignment vertical="center"/>
    </xf>
    <xf numFmtId="0" fontId="15" fillId="0" borderId="26" xfId="0" applyFont="1" applyBorder="1" applyAlignment="1">
      <alignment horizontal="left" vertical="center" wrapText="1"/>
    </xf>
    <xf numFmtId="0" fontId="15" fillId="0" borderId="0" xfId="0" applyFont="1" applyBorder="1" applyAlignment="1">
      <alignment horizontal="left" vertical="center" wrapText="1"/>
    </xf>
    <xf numFmtId="0" fontId="13" fillId="3" borderId="1" xfId="0" applyFont="1" applyFill="1" applyBorder="1" applyAlignment="1">
      <alignment horizontal="center" vertical="center"/>
    </xf>
    <xf numFmtId="0" fontId="5" fillId="0" borderId="0" xfId="0" applyFont="1" applyAlignment="1">
      <alignment horizontal="center" vertical="center"/>
    </xf>
    <xf numFmtId="0" fontId="0" fillId="0" borderId="0" xfId="0"/>
    <xf numFmtId="0" fontId="6" fillId="2" borderId="0" xfId="0" applyFont="1" applyFill="1" applyAlignment="1">
      <alignment horizontal="center" vertical="center" wrapText="1"/>
    </xf>
    <xf numFmtId="0" fontId="7" fillId="0" borderId="0" xfId="0" applyFont="1"/>
    <xf numFmtId="0" fontId="13" fillId="3" borderId="108" xfId="0" applyFont="1" applyFill="1" applyBorder="1" applyAlignment="1">
      <alignment horizontal="center" vertical="center"/>
    </xf>
    <xf numFmtId="0" fontId="13" fillId="3" borderId="109" xfId="0" applyFont="1" applyFill="1" applyBorder="1" applyAlignment="1">
      <alignment horizontal="center" vertical="center"/>
    </xf>
    <xf numFmtId="164" fontId="13" fillId="6" borderId="1" xfId="0" applyNumberFormat="1" applyFont="1" applyFill="1" applyBorder="1" applyAlignment="1">
      <alignment horizontal="center" vertical="center"/>
    </xf>
    <xf numFmtId="0" fontId="13" fillId="6" borderId="1" xfId="0" applyFont="1" applyFill="1" applyBorder="1" applyAlignment="1">
      <alignment horizontal="center" vertical="center"/>
    </xf>
    <xf numFmtId="165" fontId="13" fillId="6" borderId="1" xfId="0" applyNumberFormat="1" applyFont="1" applyFill="1" applyBorder="1" applyAlignment="1">
      <alignment horizontal="center" vertical="center"/>
    </xf>
    <xf numFmtId="0" fontId="17" fillId="0" borderId="0" xfId="0" applyFont="1" applyAlignment="1">
      <alignment vertical="center" wrapText="1"/>
    </xf>
    <xf numFmtId="0" fontId="11" fillId="0" borderId="27" xfId="0" applyFont="1" applyBorder="1" applyAlignment="1">
      <alignment vertical="center" wrapText="1"/>
    </xf>
    <xf numFmtId="0" fontId="7" fillId="0" borderId="28" xfId="0" applyFont="1" applyBorder="1"/>
    <xf numFmtId="0" fontId="7" fillId="0" borderId="29" xfId="0" applyFont="1" applyBorder="1"/>
    <xf numFmtId="0" fontId="11" fillId="0" borderId="27" xfId="0" applyFont="1" applyBorder="1" applyAlignment="1">
      <alignment horizontal="center" vertical="center" wrapText="1"/>
    </xf>
    <xf numFmtId="0" fontId="17" fillId="0" borderId="27" xfId="0" applyFont="1" applyBorder="1" applyAlignment="1">
      <alignment horizontal="left" vertical="center" wrapText="1"/>
    </xf>
    <xf numFmtId="0" fontId="13" fillId="0" borderId="27" xfId="0" applyFont="1" applyBorder="1" applyAlignment="1">
      <alignment horizontal="center" vertical="center"/>
    </xf>
    <xf numFmtId="0" fontId="13" fillId="0" borderId="29" xfId="0" applyFont="1" applyBorder="1" applyAlignment="1">
      <alignment horizontal="center" vertical="center"/>
    </xf>
    <xf numFmtId="0" fontId="13" fillId="0" borderId="27" xfId="0" applyFont="1" applyBorder="1" applyAlignment="1">
      <alignment horizontal="center" vertical="center" wrapText="1"/>
    </xf>
    <xf numFmtId="0" fontId="13" fillId="0" borderId="29" xfId="0" applyFont="1" applyBorder="1" applyAlignment="1">
      <alignment horizontal="center" vertical="center" wrapText="1"/>
    </xf>
    <xf numFmtId="0" fontId="19" fillId="0" borderId="38" xfId="0" applyFont="1" applyBorder="1" applyAlignment="1">
      <alignment horizontal="left" vertical="center"/>
    </xf>
    <xf numFmtId="0" fontId="7" fillId="0" borderId="39" xfId="0" applyFont="1" applyBorder="1"/>
    <xf numFmtId="0" fontId="7" fillId="0" borderId="40" xfId="0" applyFont="1" applyBorder="1"/>
    <xf numFmtId="0" fontId="13" fillId="8" borderId="41" xfId="0" applyFont="1" applyFill="1" applyBorder="1" applyAlignment="1">
      <alignment horizontal="center" vertical="center" wrapText="1"/>
    </xf>
    <xf numFmtId="0" fontId="7" fillId="0" borderId="42" xfId="0" applyFont="1" applyBorder="1"/>
    <xf numFmtId="0" fontId="20" fillId="0" borderId="43" xfId="0" applyFont="1" applyBorder="1" applyAlignment="1">
      <alignment horizontal="left" vertical="center"/>
    </xf>
    <xf numFmtId="0" fontId="7" fillId="0" borderId="33" xfId="0" applyFont="1" applyBorder="1"/>
    <xf numFmtId="0" fontId="7" fillId="0" borderId="34" xfId="0" applyFont="1" applyBorder="1"/>
    <xf numFmtId="0" fontId="13" fillId="0" borderId="35" xfId="0" applyFont="1" applyBorder="1" applyAlignment="1">
      <alignment horizontal="center" vertical="center"/>
    </xf>
    <xf numFmtId="0" fontId="7" fillId="0" borderId="44" xfId="0" applyFont="1" applyBorder="1"/>
    <xf numFmtId="0" fontId="17" fillId="0" borderId="30" xfId="0" applyFont="1" applyBorder="1" applyAlignment="1">
      <alignment horizontal="left" vertical="center" wrapText="1"/>
    </xf>
    <xf numFmtId="0" fontId="7" fillId="0" borderId="31" xfId="0" applyFont="1" applyBorder="1"/>
    <xf numFmtId="0" fontId="7" fillId="0" borderId="19" xfId="0" applyFont="1" applyBorder="1"/>
    <xf numFmtId="0" fontId="13" fillId="0" borderId="30" xfId="0" applyFont="1" applyBorder="1" applyAlignment="1">
      <alignment horizontal="center" vertical="center"/>
    </xf>
    <xf numFmtId="0" fontId="13" fillId="0" borderId="19" xfId="0" applyFont="1" applyBorder="1" applyAlignment="1">
      <alignment horizontal="center" vertical="center"/>
    </xf>
    <xf numFmtId="0" fontId="17" fillId="7" borderId="11" xfId="0" applyFont="1" applyFill="1" applyBorder="1" applyAlignment="1">
      <alignment horizontal="center" vertical="center" wrapText="1"/>
    </xf>
    <xf numFmtId="0" fontId="7" fillId="0" borderId="11" xfId="0" applyFont="1" applyBorder="1"/>
    <xf numFmtId="0" fontId="7" fillId="0" borderId="55" xfId="0" applyFont="1" applyBorder="1"/>
    <xf numFmtId="0" fontId="18" fillId="0" borderId="53" xfId="0" applyFont="1" applyBorder="1" applyAlignment="1">
      <alignment horizontal="center" vertical="center" wrapText="1"/>
    </xf>
    <xf numFmtId="0" fontId="7" fillId="0" borderId="0" xfId="0" applyFont="1" applyBorder="1"/>
    <xf numFmtId="0" fontId="21" fillId="0" borderId="0" xfId="0" applyFont="1" applyAlignment="1">
      <alignment horizontal="left" vertical="center" wrapText="1"/>
    </xf>
    <xf numFmtId="0" fontId="0" fillId="0" borderId="0" xfId="0" applyAlignment="1">
      <alignment horizontal="left"/>
    </xf>
    <xf numFmtId="0" fontId="17" fillId="9" borderId="48" xfId="0" applyFont="1" applyFill="1" applyBorder="1" applyAlignment="1">
      <alignment vertical="center"/>
    </xf>
    <xf numFmtId="0" fontId="7" fillId="0" borderId="37" xfId="0" applyFont="1" applyBorder="1"/>
    <xf numFmtId="0" fontId="17" fillId="0" borderId="36" xfId="0" applyFont="1" applyBorder="1" applyAlignment="1">
      <alignment horizontal="center" vertical="center"/>
    </xf>
    <xf numFmtId="0" fontId="7" fillId="0" borderId="49" xfId="0" applyFont="1" applyBorder="1"/>
    <xf numFmtId="0" fontId="17" fillId="9" borderId="50" xfId="0" applyFont="1" applyFill="1" applyBorder="1" applyAlignment="1">
      <alignment vertical="center"/>
    </xf>
    <xf numFmtId="0" fontId="7" fillId="0" borderId="51" xfId="0" applyFont="1" applyBorder="1"/>
    <xf numFmtId="0" fontId="13" fillId="9" borderId="52" xfId="0" applyFont="1" applyFill="1" applyBorder="1" applyAlignment="1">
      <alignment horizontal="center" vertical="center"/>
    </xf>
    <xf numFmtId="0" fontId="7" fillId="0" borderId="45" xfId="0" applyFont="1" applyBorder="1"/>
    <xf numFmtId="0" fontId="22" fillId="0" borderId="0" xfId="0" applyFont="1" applyAlignment="1">
      <alignment horizontal="center" vertical="center"/>
    </xf>
    <xf numFmtId="0" fontId="24" fillId="0" borderId="0" xfId="0" applyFont="1" applyAlignment="1">
      <alignment horizontal="center" vertical="center" wrapText="1"/>
    </xf>
    <xf numFmtId="0" fontId="25" fillId="11" borderId="0" xfId="0" applyFont="1" applyFill="1" applyAlignment="1">
      <alignment horizontal="center" wrapText="1"/>
    </xf>
    <xf numFmtId="0" fontId="26" fillId="11" borderId="0" xfId="0" applyFont="1" applyFill="1" applyAlignment="1">
      <alignment horizontal="center" vertical="center" wrapText="1"/>
    </xf>
    <xf numFmtId="0" fontId="30" fillId="13" borderId="8" xfId="0" applyFont="1" applyFill="1" applyBorder="1" applyAlignment="1">
      <alignment horizontal="center"/>
    </xf>
    <xf numFmtId="0" fontId="7" fillId="0" borderId="9" xfId="0" applyFont="1" applyBorder="1"/>
    <xf numFmtId="0" fontId="7" fillId="0" borderId="56" xfId="0" applyFont="1" applyBorder="1"/>
    <xf numFmtId="0" fontId="27" fillId="12" borderId="10" xfId="0" applyFont="1" applyFill="1" applyBorder="1" applyAlignment="1">
      <alignment horizontal="center" vertical="center"/>
    </xf>
    <xf numFmtId="0" fontId="7" fillId="0" borderId="10" xfId="0" applyFont="1" applyBorder="1"/>
    <xf numFmtId="0" fontId="7" fillId="0" borderId="21" xfId="0" applyFont="1" applyBorder="1"/>
    <xf numFmtId="0" fontId="28" fillId="12" borderId="0" xfId="0" applyFont="1" applyFill="1" applyAlignment="1">
      <alignment horizontal="center" vertical="center" wrapText="1"/>
    </xf>
    <xf numFmtId="0" fontId="7" fillId="0" borderId="67" xfId="0" applyFont="1" applyBorder="1"/>
    <xf numFmtId="4" fontId="13" fillId="3" borderId="69" xfId="0" applyNumberFormat="1" applyFont="1" applyFill="1" applyBorder="1" applyAlignment="1">
      <alignment horizontal="center" vertical="center"/>
    </xf>
    <xf numFmtId="0" fontId="7" fillId="0" borderId="69" xfId="0" applyFont="1" applyBorder="1"/>
    <xf numFmtId="0" fontId="7" fillId="0" borderId="60" xfId="0" applyFont="1" applyBorder="1"/>
    <xf numFmtId="165" fontId="11" fillId="15" borderId="101" xfId="0" applyNumberFormat="1" applyFont="1" applyFill="1" applyBorder="1" applyAlignment="1">
      <alignment horizontal="center" vertical="center" wrapText="1"/>
    </xf>
    <xf numFmtId="0" fontId="7" fillId="0" borderId="102" xfId="0" applyFont="1" applyBorder="1"/>
    <xf numFmtId="165" fontId="11" fillId="16" borderId="19" xfId="0" applyNumberFormat="1" applyFont="1" applyFill="1" applyBorder="1" applyAlignment="1">
      <alignment horizontal="center" vertical="center" wrapText="1"/>
    </xf>
    <xf numFmtId="0" fontId="7" fillId="0" borderId="15" xfId="0" applyFont="1" applyBorder="1"/>
    <xf numFmtId="166" fontId="13" fillId="3" borderId="22" xfId="0" applyNumberFormat="1" applyFont="1" applyFill="1" applyBorder="1" applyAlignment="1">
      <alignment horizontal="center" vertical="center"/>
    </xf>
    <xf numFmtId="0" fontId="7" fillId="0" borderId="18" xfId="0" applyFont="1" applyBorder="1"/>
    <xf numFmtId="1" fontId="11" fillId="14" borderId="1" xfId="0" applyNumberFormat="1" applyFont="1" applyFill="1" applyBorder="1" applyAlignment="1">
      <alignment horizontal="center" vertical="center" wrapText="1"/>
    </xf>
    <xf numFmtId="0" fontId="7" fillId="0" borderId="104" xfId="0" applyFont="1" applyBorder="1"/>
    <xf numFmtId="165" fontId="11" fillId="16" borderId="0" xfId="0" applyNumberFormat="1" applyFont="1" applyFill="1" applyBorder="1" applyAlignment="1">
      <alignment horizontal="center" vertical="center" wrapText="1"/>
    </xf>
    <xf numFmtId="165" fontId="11" fillId="15" borderId="70" xfId="0" applyNumberFormat="1" applyFont="1" applyFill="1" applyBorder="1" applyAlignment="1">
      <alignment horizontal="center" vertical="center" wrapText="1"/>
    </xf>
    <xf numFmtId="0" fontId="7" fillId="0" borderId="73" xfId="0" applyFont="1" applyBorder="1"/>
    <xf numFmtId="166" fontId="13" fillId="3" borderId="19" xfId="0" applyNumberFormat="1" applyFont="1" applyFill="1" applyBorder="1" applyAlignment="1">
      <alignment horizontal="center" vertical="center"/>
    </xf>
    <xf numFmtId="0" fontId="7" fillId="0" borderId="17" xfId="0" applyFont="1" applyBorder="1"/>
    <xf numFmtId="0" fontId="7" fillId="0" borderId="13" xfId="0" applyFont="1" applyBorder="1"/>
    <xf numFmtId="4" fontId="13" fillId="3" borderId="75" xfId="0" applyNumberFormat="1" applyFont="1" applyFill="1" applyBorder="1" applyAlignment="1">
      <alignment horizontal="center" vertical="center"/>
    </xf>
    <xf numFmtId="0" fontId="7" fillId="0" borderId="103" xfId="0" applyFont="1" applyBorder="1"/>
    <xf numFmtId="165" fontId="11" fillId="16" borderId="15" xfId="0" applyNumberFormat="1" applyFont="1" applyFill="1" applyBorder="1" applyAlignment="1">
      <alignment horizontal="center" vertical="center" wrapText="1"/>
    </xf>
    <xf numFmtId="0" fontId="33" fillId="0" borderId="9" xfId="0" applyFont="1" applyBorder="1" applyAlignment="1">
      <alignment horizontal="left" vertical="center" wrapText="1"/>
    </xf>
    <xf numFmtId="0" fontId="13" fillId="0" borderId="0" xfId="0" applyFont="1" applyAlignment="1">
      <alignment horizontal="right"/>
    </xf>
    <xf numFmtId="0" fontId="22" fillId="15" borderId="79" xfId="0" applyFont="1" applyFill="1" applyBorder="1" applyAlignment="1">
      <alignment horizontal="center" vertical="center" wrapText="1"/>
    </xf>
    <xf numFmtId="0" fontId="7" fillId="0" borderId="80" xfId="0" applyFont="1" applyBorder="1"/>
    <xf numFmtId="0" fontId="7" fillId="0" borderId="81" xfId="0" applyFont="1" applyBorder="1"/>
    <xf numFmtId="0" fontId="11" fillId="18" borderId="78" xfId="0" applyFont="1" applyFill="1" applyBorder="1" applyAlignment="1">
      <alignment horizontal="center"/>
    </xf>
    <xf numFmtId="0" fontId="7" fillId="0" borderId="78" xfId="0" applyFont="1" applyBorder="1"/>
    <xf numFmtId="0" fontId="13" fillId="0" borderId="35" xfId="0" applyFont="1" applyBorder="1" applyAlignment="1">
      <alignment horizontal="left" vertical="center" wrapText="1"/>
    </xf>
    <xf numFmtId="0" fontId="13" fillId="0" borderId="35" xfId="0" applyFont="1" applyBorder="1" applyAlignment="1">
      <alignment horizontal="left" vertical="center"/>
    </xf>
    <xf numFmtId="0" fontId="21" fillId="0" borderId="32" xfId="0" applyFont="1" applyBorder="1" applyAlignment="1">
      <alignment horizontal="center" vertical="center"/>
    </xf>
    <xf numFmtId="0" fontId="7" fillId="0" borderId="95" xfId="0" applyFont="1" applyBorder="1"/>
    <xf numFmtId="0" fontId="27" fillId="12" borderId="25" xfId="0" applyFont="1" applyFill="1" applyBorder="1" applyAlignment="1">
      <alignment horizontal="center" vertical="center"/>
    </xf>
    <xf numFmtId="0" fontId="27" fillId="12" borderId="98" xfId="0" applyFont="1" applyFill="1" applyBorder="1" applyAlignment="1">
      <alignment horizontal="center" vertical="center"/>
    </xf>
    <xf numFmtId="0" fontId="28" fillId="12" borderId="99" xfId="0" applyFont="1" applyFill="1" applyBorder="1" applyAlignment="1">
      <alignment horizontal="center" vertical="center" wrapText="1"/>
    </xf>
    <xf numFmtId="0" fontId="28" fillId="12" borderId="100" xfId="0" applyFont="1" applyFill="1" applyBorder="1" applyAlignment="1">
      <alignment horizontal="center" vertical="center" wrapText="1"/>
    </xf>
    <xf numFmtId="0" fontId="31" fillId="12" borderId="9" xfId="0" applyFont="1" applyFill="1" applyBorder="1" applyAlignment="1">
      <alignment horizontal="center" vertical="center" wrapText="1"/>
    </xf>
    <xf numFmtId="0" fontId="7" fillId="0" borderId="83" xfId="0" applyFont="1" applyBorder="1"/>
    <xf numFmtId="3" fontId="11" fillId="3" borderId="16" xfId="0" applyNumberFormat="1" applyFont="1" applyFill="1" applyBorder="1" applyAlignment="1">
      <alignment horizontal="center" vertical="center" wrapText="1"/>
    </xf>
    <xf numFmtId="0" fontId="31" fillId="12" borderId="0" xfId="0" applyFont="1" applyFill="1" applyAlignment="1">
      <alignment horizontal="center" vertical="center" wrapText="1"/>
    </xf>
    <xf numFmtId="3" fontId="11" fillId="3" borderId="87" xfId="0" applyNumberFormat="1" applyFont="1" applyFill="1" applyBorder="1" applyAlignment="1">
      <alignment horizontal="center" vertical="center" wrapText="1"/>
    </xf>
    <xf numFmtId="0" fontId="7" fillId="0" borderId="87" xfId="0" applyFont="1" applyBorder="1"/>
    <xf numFmtId="0" fontId="31" fillId="12" borderId="32" xfId="0" applyFont="1" applyFill="1" applyBorder="1" applyAlignment="1">
      <alignment horizontal="center" vertical="center" wrapText="1"/>
    </xf>
    <xf numFmtId="0" fontId="11" fillId="19" borderId="89" xfId="0" applyFont="1" applyFill="1" applyBorder="1" applyAlignment="1">
      <alignment horizontal="left" vertical="center"/>
    </xf>
    <xf numFmtId="0" fontId="7" fillId="0" borderId="90" xfId="0" applyFont="1" applyBorder="1"/>
    <xf numFmtId="0" fontId="7" fillId="0" borderId="91" xfId="0" applyFont="1" applyBorder="1"/>
    <xf numFmtId="0" fontId="35" fillId="2" borderId="60"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942483-894B-4203-8D88-AF1E95DBC7CA}">
  <sheetPr>
    <tabColor rgb="FFF8CBAD"/>
  </sheetPr>
  <dimension ref="A1:J990"/>
  <sheetViews>
    <sheetView showGridLines="0" tabSelected="1" workbookViewId="0">
      <selection activeCell="C15" sqref="C15:E15"/>
    </sheetView>
  </sheetViews>
  <sheetFormatPr baseColWidth="10" defaultColWidth="14.42578125" defaultRowHeight="15" customHeight="1" x14ac:dyDescent="0.25"/>
  <cols>
    <col min="1" max="1" width="11.42578125" customWidth="1"/>
    <col min="2" max="2" width="18.7109375" customWidth="1"/>
    <col min="3" max="3" width="20" customWidth="1"/>
    <col min="4" max="4" width="20.28515625" customWidth="1"/>
    <col min="5" max="5" width="21.140625" customWidth="1"/>
    <col min="6" max="6" width="19.140625" customWidth="1"/>
    <col min="7" max="7" width="20.5703125" customWidth="1"/>
    <col min="8" max="24" width="11.42578125" customWidth="1"/>
  </cols>
  <sheetData>
    <row r="1" spans="1:10" ht="21" x14ac:dyDescent="0.25">
      <c r="A1" s="125" t="s">
        <v>41</v>
      </c>
      <c r="B1" s="126"/>
      <c r="C1" s="126"/>
      <c r="D1" s="126"/>
      <c r="E1" s="126"/>
      <c r="F1" s="126"/>
      <c r="G1" s="126"/>
      <c r="H1" s="126"/>
      <c r="I1" s="7"/>
      <c r="J1" s="7"/>
    </row>
    <row r="2" spans="1:10" ht="21" x14ac:dyDescent="0.25">
      <c r="A2" s="125" t="s">
        <v>40</v>
      </c>
      <c r="B2" s="126"/>
      <c r="C2" s="126"/>
      <c r="D2" s="126"/>
      <c r="E2" s="126"/>
      <c r="F2" s="126"/>
      <c r="G2" s="126"/>
      <c r="H2" s="126"/>
      <c r="I2" s="8"/>
      <c r="J2" s="8"/>
    </row>
    <row r="3" spans="1:10" ht="21" x14ac:dyDescent="0.25">
      <c r="A3" s="125"/>
      <c r="B3" s="125"/>
      <c r="C3" s="125"/>
      <c r="D3" s="125"/>
      <c r="E3" s="125"/>
      <c r="F3" s="125"/>
      <c r="G3" s="125"/>
      <c r="H3" s="125"/>
      <c r="I3" s="125"/>
    </row>
    <row r="4" spans="1:10" ht="39" customHeight="1" thickBot="1" x14ac:dyDescent="0.3">
      <c r="B4" s="127" t="s">
        <v>9</v>
      </c>
      <c r="C4" s="128"/>
      <c r="D4" s="128"/>
      <c r="E4" s="128"/>
      <c r="F4" s="128"/>
      <c r="G4" s="128"/>
      <c r="H4" s="9"/>
      <c r="I4" s="9"/>
      <c r="J4" s="9"/>
    </row>
    <row r="5" spans="1:10" ht="19.5" customHeight="1" x14ac:dyDescent="0.25">
      <c r="B5" s="10"/>
      <c r="C5" s="11" t="s">
        <v>10</v>
      </c>
      <c r="D5" s="12"/>
      <c r="E5" s="12"/>
      <c r="F5" s="13"/>
      <c r="G5" s="14"/>
    </row>
    <row r="6" spans="1:10" ht="92.25" customHeight="1" x14ac:dyDescent="0.25">
      <c r="B6" s="105" t="s">
        <v>6</v>
      </c>
      <c r="C6" s="105" t="s">
        <v>8</v>
      </c>
      <c r="D6" s="106" t="s">
        <v>11</v>
      </c>
      <c r="E6" s="107" t="s">
        <v>12</v>
      </c>
      <c r="F6" s="107" t="s">
        <v>13</v>
      </c>
      <c r="G6" s="107" t="s">
        <v>42</v>
      </c>
    </row>
    <row r="7" spans="1:10" x14ac:dyDescent="0.25">
      <c r="A7" s="15"/>
      <c r="B7" s="129" t="s">
        <v>7</v>
      </c>
      <c r="C7" s="109">
        <v>1</v>
      </c>
      <c r="D7" s="113">
        <v>238</v>
      </c>
      <c r="E7" s="131"/>
      <c r="F7" s="118"/>
      <c r="G7" s="132"/>
    </row>
    <row r="8" spans="1:10" x14ac:dyDescent="0.25">
      <c r="A8" s="15"/>
      <c r="B8" s="130"/>
      <c r="C8" s="110">
        <v>2</v>
      </c>
      <c r="D8" s="114">
        <v>242</v>
      </c>
      <c r="E8" s="131"/>
      <c r="F8" s="118"/>
      <c r="G8" s="119"/>
    </row>
    <row r="9" spans="1:10" x14ac:dyDescent="0.25">
      <c r="A9" s="15"/>
      <c r="B9" s="130"/>
      <c r="C9" s="110">
        <v>3</v>
      </c>
      <c r="D9" s="114">
        <v>252</v>
      </c>
      <c r="E9" s="131"/>
      <c r="F9" s="118"/>
      <c r="G9" s="119"/>
    </row>
    <row r="10" spans="1:10" x14ac:dyDescent="0.25">
      <c r="A10" s="15"/>
      <c r="B10" s="130"/>
      <c r="C10" s="111" t="s">
        <v>14</v>
      </c>
      <c r="D10" s="114">
        <v>264</v>
      </c>
      <c r="E10" s="131"/>
      <c r="F10" s="118"/>
      <c r="G10" s="119"/>
    </row>
    <row r="11" spans="1:10" x14ac:dyDescent="0.25">
      <c r="A11" s="15"/>
      <c r="B11" s="130"/>
      <c r="C11" s="112" t="s">
        <v>15</v>
      </c>
      <c r="D11" s="115">
        <v>277</v>
      </c>
      <c r="E11" s="131"/>
      <c r="F11" s="118"/>
      <c r="G11" s="119"/>
    </row>
    <row r="12" spans="1:10" x14ac:dyDescent="0.25">
      <c r="B12" s="124" t="s">
        <v>16</v>
      </c>
      <c r="C12" s="103" t="s">
        <v>17</v>
      </c>
      <c r="D12" s="113">
        <v>290</v>
      </c>
      <c r="E12" s="133"/>
      <c r="F12" s="118"/>
      <c r="G12" s="119"/>
    </row>
    <row r="13" spans="1:10" x14ac:dyDescent="0.25">
      <c r="B13" s="124"/>
      <c r="C13" s="104" t="s">
        <v>18</v>
      </c>
      <c r="D13" s="114">
        <v>305</v>
      </c>
      <c r="E13" s="119"/>
      <c r="F13" s="119"/>
      <c r="G13" s="119"/>
    </row>
    <row r="14" spans="1:10" x14ac:dyDescent="0.25">
      <c r="B14" s="124"/>
      <c r="C14" s="108" t="s">
        <v>19</v>
      </c>
      <c r="D14" s="116">
        <v>320</v>
      </c>
      <c r="E14" s="119"/>
      <c r="F14" s="119"/>
      <c r="G14" s="119"/>
    </row>
    <row r="15" spans="1:10" ht="89.25" customHeight="1" x14ac:dyDescent="0.25">
      <c r="B15" s="120" t="s">
        <v>20</v>
      </c>
      <c r="C15" s="122" t="s">
        <v>21</v>
      </c>
      <c r="D15" s="122"/>
      <c r="E15" s="123"/>
      <c r="F15" s="16"/>
      <c r="G15" s="16"/>
      <c r="H15" s="16"/>
      <c r="I15" s="16"/>
    </row>
    <row r="16" spans="1:10" ht="15.75" customHeight="1" x14ac:dyDescent="0.25">
      <c r="B16" s="121"/>
      <c r="C16" s="16"/>
      <c r="D16" s="16"/>
      <c r="E16" s="16"/>
      <c r="F16" s="16"/>
      <c r="G16" s="16"/>
      <c r="H16" s="16"/>
      <c r="I16" s="16"/>
    </row>
    <row r="17" spans="2:9" ht="24.75" customHeight="1" x14ac:dyDescent="0.25">
      <c r="B17" s="16" t="s">
        <v>22</v>
      </c>
      <c r="C17" s="16"/>
      <c r="D17" s="16"/>
      <c r="E17" s="16"/>
      <c r="F17" s="16"/>
      <c r="G17" s="16"/>
      <c r="H17" s="16"/>
      <c r="I17" s="16"/>
    </row>
    <row r="18" spans="2:9" ht="15.75" customHeight="1" x14ac:dyDescent="0.25">
      <c r="B18" s="16" t="s">
        <v>23</v>
      </c>
      <c r="C18" s="16"/>
      <c r="D18" s="16"/>
      <c r="E18" s="16"/>
      <c r="F18" s="16"/>
      <c r="G18" s="16"/>
      <c r="H18" s="16"/>
      <c r="I18" s="16"/>
    </row>
    <row r="19" spans="2:9" ht="15.75" customHeight="1" x14ac:dyDescent="0.25">
      <c r="B19" s="16"/>
      <c r="C19" s="16"/>
      <c r="D19" s="16"/>
      <c r="E19" s="16"/>
      <c r="F19" s="16"/>
      <c r="G19" s="17"/>
      <c r="H19" s="16"/>
      <c r="I19" s="16"/>
    </row>
    <row r="20" spans="2:9" ht="15.75" customHeight="1" x14ac:dyDescent="0.25">
      <c r="B20" s="117">
        <v>-1</v>
      </c>
      <c r="C20" s="16" t="s">
        <v>24</v>
      </c>
      <c r="D20" s="16"/>
      <c r="E20" s="16"/>
      <c r="F20" s="16"/>
      <c r="G20" s="16"/>
      <c r="H20" s="16"/>
      <c r="I20" s="16"/>
    </row>
    <row r="21" spans="2:9" ht="14.25" customHeight="1" x14ac:dyDescent="0.25"/>
    <row r="22" spans="2:9" ht="15.75" customHeight="1" x14ac:dyDescent="0.25"/>
    <row r="23" spans="2:9" ht="15.75" customHeight="1" x14ac:dyDescent="0.25"/>
    <row r="24" spans="2:9" ht="15.75" customHeight="1" x14ac:dyDescent="0.25"/>
    <row r="25" spans="2:9" ht="15.75" customHeight="1" x14ac:dyDescent="0.25"/>
    <row r="26" spans="2:9" ht="15.75" customHeight="1" x14ac:dyDescent="0.25"/>
    <row r="27" spans="2:9" ht="15.75" customHeight="1" x14ac:dyDescent="0.25"/>
    <row r="28" spans="2:9" ht="15.75" customHeight="1" x14ac:dyDescent="0.25"/>
    <row r="29" spans="2:9" ht="15.75" customHeight="1" x14ac:dyDescent="0.25"/>
    <row r="30" spans="2:9" ht="15.75" customHeight="1" x14ac:dyDescent="0.25"/>
    <row r="31" spans="2:9" ht="15.75" customHeight="1" x14ac:dyDescent="0.25"/>
    <row r="32" spans="2:9"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sheetData>
  <mergeCells count="13">
    <mergeCell ref="F12:F14"/>
    <mergeCell ref="B15:B16"/>
    <mergeCell ref="C15:E15"/>
    <mergeCell ref="B12:B14"/>
    <mergeCell ref="A1:H1"/>
    <mergeCell ref="A2:H2"/>
    <mergeCell ref="A3:I3"/>
    <mergeCell ref="B4:G4"/>
    <mergeCell ref="B7:B11"/>
    <mergeCell ref="E7:E11"/>
    <mergeCell ref="F7:F11"/>
    <mergeCell ref="G7:G14"/>
    <mergeCell ref="E12:E14"/>
  </mergeCells>
  <printOptions horizontalCentered="1"/>
  <pageMargins left="0.19685039370078741" right="0.19685039370078741" top="0.74803149606299213" bottom="0.74803149606299213" header="0" footer="0"/>
  <pageSetup paperSize="9" scale="70" orientation="landscape" r:id="rId1"/>
  <headerFooter>
    <oddHeader>&amp;L000000ACCORD CADRE 22AC07 Lot N°1 Mise à disposition de personnels à titre temporaire du domaine administratif et technique Bordereau de prix du régime Général&amp;RLot N° 1 Annexe 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FF2459-8729-452E-8286-D8C5D3D80026}">
  <sheetPr>
    <tabColor rgb="FFF8CBAD"/>
  </sheetPr>
  <dimension ref="A1:F995"/>
  <sheetViews>
    <sheetView showGridLines="0" workbookViewId="0">
      <selection activeCell="A12" sqref="A12:C12"/>
    </sheetView>
  </sheetViews>
  <sheetFormatPr baseColWidth="10" defaultColWidth="14.42578125" defaultRowHeight="15" customHeight="1" x14ac:dyDescent="0.25"/>
  <cols>
    <col min="1" max="2" width="8.85546875" customWidth="1"/>
    <col min="3" max="3" width="43.5703125" customWidth="1"/>
    <col min="4" max="4" width="13.28515625" customWidth="1"/>
    <col min="5" max="5" width="23.7109375" customWidth="1"/>
    <col min="6" max="22" width="8.85546875" customWidth="1"/>
  </cols>
  <sheetData>
    <row r="1" spans="1:6" ht="21" x14ac:dyDescent="0.25">
      <c r="A1" s="125" t="s">
        <v>43</v>
      </c>
      <c r="B1" s="126"/>
      <c r="C1" s="126"/>
      <c r="D1" s="126"/>
      <c r="E1" s="126"/>
      <c r="F1" s="126"/>
    </row>
    <row r="2" spans="1:6" ht="21" x14ac:dyDescent="0.25">
      <c r="A2" s="125" t="s">
        <v>44</v>
      </c>
      <c r="B2" s="126"/>
      <c r="C2" s="126"/>
      <c r="D2" s="126"/>
      <c r="E2" s="126"/>
      <c r="F2" s="126"/>
    </row>
    <row r="4" spans="1:6" x14ac:dyDescent="0.25">
      <c r="A4" s="18"/>
    </row>
    <row r="6" spans="1:6" ht="30" customHeight="1" x14ac:dyDescent="0.25">
      <c r="A6" s="134" t="s">
        <v>25</v>
      </c>
      <c r="B6" s="126"/>
      <c r="C6" s="126"/>
      <c r="D6" s="126"/>
      <c r="E6" s="126"/>
    </row>
    <row r="7" spans="1:6" ht="30" customHeight="1" x14ac:dyDescent="0.25">
      <c r="A7" s="135" t="s">
        <v>26</v>
      </c>
      <c r="B7" s="136"/>
      <c r="C7" s="137"/>
      <c r="D7" s="138" t="s">
        <v>27</v>
      </c>
      <c r="E7" s="137"/>
    </row>
    <row r="8" spans="1:6" ht="30" customHeight="1" x14ac:dyDescent="0.25">
      <c r="A8" s="139" t="s">
        <v>28</v>
      </c>
      <c r="B8" s="136"/>
      <c r="C8" s="137"/>
      <c r="D8" s="142"/>
      <c r="E8" s="143"/>
    </row>
    <row r="9" spans="1:6" ht="30" customHeight="1" x14ac:dyDescent="0.25">
      <c r="A9" s="139" t="s">
        <v>29</v>
      </c>
      <c r="B9" s="136"/>
      <c r="C9" s="137"/>
      <c r="D9" s="142"/>
      <c r="E9" s="143"/>
    </row>
    <row r="10" spans="1:6" ht="30" customHeight="1" x14ac:dyDescent="0.25">
      <c r="A10" s="139" t="s">
        <v>30</v>
      </c>
      <c r="B10" s="136"/>
      <c r="C10" s="137"/>
      <c r="D10" s="140"/>
      <c r="E10" s="141"/>
    </row>
    <row r="11" spans="1:6" ht="30" customHeight="1" x14ac:dyDescent="0.25">
      <c r="A11" s="139" t="s">
        <v>31</v>
      </c>
      <c r="B11" s="136"/>
      <c r="C11" s="137"/>
      <c r="D11" s="140"/>
      <c r="E11" s="141"/>
    </row>
    <row r="12" spans="1:6" ht="30" customHeight="1" x14ac:dyDescent="0.25">
      <c r="A12" s="154" t="s">
        <v>32</v>
      </c>
      <c r="B12" s="155"/>
      <c r="C12" s="156"/>
      <c r="D12" s="157"/>
      <c r="E12" s="158"/>
    </row>
    <row r="13" spans="1:6" ht="12" customHeight="1" x14ac:dyDescent="0.25">
      <c r="A13" s="29"/>
      <c r="B13" s="30"/>
      <c r="C13" s="159"/>
      <c r="D13" s="160"/>
      <c r="E13" s="161"/>
    </row>
    <row r="14" spans="1:6" s="25" customFormat="1" ht="12" customHeight="1" x14ac:dyDescent="0.25">
      <c r="A14" s="26"/>
      <c r="B14" s="26"/>
      <c r="C14" s="27"/>
      <c r="D14" s="28"/>
      <c r="E14" s="28"/>
    </row>
    <row r="15" spans="1:6" ht="45" customHeight="1" thickBot="1" x14ac:dyDescent="0.3">
      <c r="A15" s="162" t="s">
        <v>33</v>
      </c>
      <c r="B15" s="163"/>
      <c r="C15" s="163"/>
      <c r="D15" s="163"/>
      <c r="E15" s="163"/>
    </row>
    <row r="16" spans="1:6" ht="20.25" customHeight="1" thickBot="1" x14ac:dyDescent="0.3">
      <c r="A16" s="144" t="s">
        <v>34</v>
      </c>
      <c r="B16" s="145"/>
      <c r="C16" s="146"/>
      <c r="D16" s="147" t="s">
        <v>35</v>
      </c>
      <c r="E16" s="148"/>
    </row>
    <row r="17" spans="1:5" ht="20.25" customHeight="1" thickBot="1" x14ac:dyDescent="0.3">
      <c r="A17" s="149"/>
      <c r="B17" s="150"/>
      <c r="C17" s="151"/>
      <c r="D17" s="152">
        <v>0</v>
      </c>
      <c r="E17" s="153"/>
    </row>
    <row r="18" spans="1:5" x14ac:dyDescent="0.25">
      <c r="A18" s="164" t="s">
        <v>45</v>
      </c>
      <c r="B18" s="165"/>
      <c r="C18" s="165"/>
      <c r="D18" s="165"/>
      <c r="E18" s="165"/>
    </row>
    <row r="19" spans="1:5" ht="16.5" customHeight="1" thickBot="1" x14ac:dyDescent="0.3">
      <c r="A19" s="24"/>
    </row>
    <row r="20" spans="1:5" ht="12.75" customHeight="1" x14ac:dyDescent="0.25">
      <c r="A20" s="20"/>
      <c r="B20" s="21"/>
      <c r="C20" s="22"/>
      <c r="D20" s="22"/>
      <c r="E20" s="23"/>
    </row>
    <row r="21" spans="1:5" ht="30" customHeight="1" x14ac:dyDescent="0.25">
      <c r="A21" s="166" t="s">
        <v>36</v>
      </c>
      <c r="B21" s="167"/>
      <c r="C21" s="167"/>
      <c r="D21" s="168" t="s">
        <v>37</v>
      </c>
      <c r="E21" s="169"/>
    </row>
    <row r="22" spans="1:5" ht="30" customHeight="1" thickBot="1" x14ac:dyDescent="0.3">
      <c r="A22" s="170" t="s">
        <v>38</v>
      </c>
      <c r="B22" s="171"/>
      <c r="C22" s="171"/>
      <c r="D22" s="172">
        <v>0</v>
      </c>
      <c r="E22" s="173"/>
    </row>
    <row r="23" spans="1:5" ht="15.75" customHeight="1" x14ac:dyDescent="0.25"/>
    <row r="24" spans="1:5" ht="15.75" customHeight="1" x14ac:dyDescent="0.25"/>
    <row r="25" spans="1:5" ht="15.75" customHeight="1" x14ac:dyDescent="0.25"/>
    <row r="26" spans="1:5" ht="15.75" customHeight="1" x14ac:dyDescent="0.25"/>
    <row r="27" spans="1:5" ht="15.75" customHeight="1" x14ac:dyDescent="0.25"/>
    <row r="28" spans="1:5" ht="15.75" customHeight="1" x14ac:dyDescent="0.25"/>
    <row r="29" spans="1:5" ht="15.75" customHeight="1" x14ac:dyDescent="0.25"/>
    <row r="30" spans="1:5" ht="15.75" customHeight="1" x14ac:dyDescent="0.25"/>
    <row r="31" spans="1:5" ht="15.75" customHeight="1" x14ac:dyDescent="0.25"/>
    <row r="32" spans="1:5"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sheetData>
  <mergeCells count="26">
    <mergeCell ref="A18:E18"/>
    <mergeCell ref="A21:C21"/>
    <mergeCell ref="D21:E21"/>
    <mergeCell ref="A22:C22"/>
    <mergeCell ref="D22:E22"/>
    <mergeCell ref="A16:C16"/>
    <mergeCell ref="D16:E16"/>
    <mergeCell ref="A17:C17"/>
    <mergeCell ref="D17:E17"/>
    <mergeCell ref="A12:C12"/>
    <mergeCell ref="D12:E12"/>
    <mergeCell ref="C13:E13"/>
    <mergeCell ref="A15:E15"/>
    <mergeCell ref="A10:C10"/>
    <mergeCell ref="D10:E10"/>
    <mergeCell ref="A11:C11"/>
    <mergeCell ref="D11:E11"/>
    <mergeCell ref="A8:C8"/>
    <mergeCell ref="D8:E8"/>
    <mergeCell ref="A9:C9"/>
    <mergeCell ref="D9:E9"/>
    <mergeCell ref="A1:F1"/>
    <mergeCell ref="A2:F2"/>
    <mergeCell ref="A6:E6"/>
    <mergeCell ref="A7:C7"/>
    <mergeCell ref="D7:E7"/>
  </mergeCells>
  <printOptions horizontalCentered="1"/>
  <pageMargins left="0.11811023622047245" right="0.11811023622047245" top="0.55118110236220474" bottom="0.15748031496062992" header="0" footer="0"/>
  <pageSetup scale="70" orientation="landscape" r:id="rId1"/>
  <headerFooter>
    <oddHeader>&amp;RLot 1 Annexe 3</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91700C-E40C-4504-9210-6860441AF333}">
  <sheetPr>
    <tabColor rgb="FFF8CBAD"/>
  </sheetPr>
  <dimension ref="A1:O990"/>
  <sheetViews>
    <sheetView topLeftCell="A3" workbookViewId="0">
      <selection activeCell="D8" sqref="D8"/>
    </sheetView>
  </sheetViews>
  <sheetFormatPr baseColWidth="10" defaultColWidth="14.42578125" defaultRowHeight="15" customHeight="1" x14ac:dyDescent="0.25"/>
  <cols>
    <col min="1" max="1" width="12.140625" customWidth="1"/>
    <col min="2" max="2" width="13.85546875" customWidth="1"/>
    <col min="3" max="3" width="23.140625" customWidth="1"/>
    <col min="4" max="4" width="24.5703125" customWidth="1"/>
    <col min="5" max="5" width="15.42578125" customWidth="1"/>
    <col min="6" max="6" width="16.140625" customWidth="1"/>
    <col min="7" max="7" width="17.42578125" customWidth="1"/>
    <col min="8" max="8" width="14.7109375" customWidth="1"/>
    <col min="9" max="9" width="14.140625" customWidth="1"/>
    <col min="10" max="10" width="13.140625" customWidth="1"/>
    <col min="11" max="11" width="14.42578125" customWidth="1"/>
    <col min="12" max="12" width="14.85546875" customWidth="1"/>
    <col min="13" max="13" width="16.140625" customWidth="1"/>
    <col min="14" max="14" width="15.28515625" customWidth="1"/>
    <col min="15" max="15" width="15.42578125" customWidth="1"/>
  </cols>
  <sheetData>
    <row r="1" spans="1:15" ht="54.6" customHeight="1" x14ac:dyDescent="0.25">
      <c r="A1" s="175" t="s">
        <v>46</v>
      </c>
      <c r="B1" s="175"/>
      <c r="C1" s="175"/>
      <c r="D1" s="175"/>
      <c r="E1" s="175"/>
      <c r="F1" s="175"/>
      <c r="G1" s="175"/>
      <c r="H1" s="175"/>
      <c r="I1" s="175"/>
      <c r="J1" s="175"/>
      <c r="K1" s="175"/>
      <c r="L1" s="175"/>
      <c r="M1" s="175"/>
      <c r="N1" s="175"/>
      <c r="O1" s="175"/>
    </row>
    <row r="2" spans="1:15" ht="79.5" customHeight="1" x14ac:dyDescent="0.25">
      <c r="A2" s="176" t="s">
        <v>47</v>
      </c>
      <c r="B2" s="128"/>
      <c r="C2" s="31">
        <v>11.07</v>
      </c>
      <c r="D2" s="177" t="s">
        <v>48</v>
      </c>
      <c r="E2" s="128"/>
      <c r="F2" s="128"/>
      <c r="G2" s="128"/>
      <c r="H2" s="128"/>
      <c r="I2" s="128"/>
      <c r="J2" s="128"/>
      <c r="K2" s="128"/>
      <c r="L2" s="128"/>
      <c r="M2" s="128"/>
      <c r="N2" s="128"/>
      <c r="O2" s="128"/>
    </row>
    <row r="3" spans="1:15" ht="21" x14ac:dyDescent="0.25">
      <c r="A3" s="125" t="s">
        <v>81</v>
      </c>
      <c r="B3" s="125"/>
      <c r="C3" s="125"/>
      <c r="D3" s="125"/>
      <c r="E3" s="125"/>
      <c r="F3" s="125"/>
      <c r="G3" s="125"/>
      <c r="H3" s="125"/>
      <c r="I3" s="125"/>
      <c r="J3" s="125"/>
      <c r="K3" s="125"/>
      <c r="L3" s="125"/>
      <c r="M3" s="125"/>
      <c r="N3" s="125"/>
      <c r="O3" s="125"/>
    </row>
    <row r="4" spans="1:15" ht="21" x14ac:dyDescent="0.25">
      <c r="A4" s="125" t="s">
        <v>49</v>
      </c>
      <c r="B4" s="125"/>
      <c r="C4" s="125"/>
      <c r="D4" s="125"/>
      <c r="E4" s="125"/>
      <c r="F4" s="125"/>
      <c r="G4" s="125"/>
      <c r="H4" s="125"/>
      <c r="I4" s="125"/>
      <c r="J4" s="125"/>
      <c r="K4" s="125"/>
      <c r="L4" s="125"/>
      <c r="M4" s="125"/>
      <c r="N4" s="125"/>
      <c r="O4" s="125"/>
    </row>
    <row r="5" spans="1:15" ht="21" x14ac:dyDescent="0.25">
      <c r="A5" s="174" t="s">
        <v>39</v>
      </c>
      <c r="B5" s="174"/>
      <c r="C5" s="174"/>
      <c r="D5" s="174"/>
      <c r="E5" s="174"/>
      <c r="F5" s="174"/>
      <c r="G5" s="174"/>
      <c r="H5" s="174"/>
      <c r="I5" s="174"/>
      <c r="J5" s="174"/>
      <c r="K5" s="174"/>
      <c r="L5" s="174"/>
      <c r="M5" s="174"/>
      <c r="N5" s="174"/>
      <c r="O5" s="174"/>
    </row>
    <row r="6" spans="1:15" ht="19.5" thickBot="1" x14ac:dyDescent="0.3">
      <c r="A6" s="32" t="s">
        <v>50</v>
      </c>
      <c r="B6" s="32"/>
      <c r="C6" s="32"/>
      <c r="D6" s="32"/>
      <c r="E6" s="32"/>
      <c r="F6" s="32"/>
      <c r="G6" s="32"/>
      <c r="H6" s="32"/>
      <c r="I6" s="32"/>
      <c r="J6" s="32"/>
      <c r="K6" s="32"/>
      <c r="L6" s="32"/>
      <c r="M6" s="32"/>
      <c r="N6" s="32"/>
      <c r="O6" s="32"/>
    </row>
    <row r="7" spans="1:15" ht="15.75" thickBot="1" x14ac:dyDescent="0.3">
      <c r="A7" s="33"/>
      <c r="B7" s="34"/>
      <c r="C7" s="178" t="s">
        <v>10</v>
      </c>
      <c r="D7" s="179"/>
      <c r="E7" s="180"/>
      <c r="F7" s="35"/>
      <c r="G7" s="178" t="s">
        <v>51</v>
      </c>
      <c r="H7" s="179"/>
      <c r="I7" s="179"/>
      <c r="J7" s="179"/>
      <c r="K7" s="179"/>
      <c r="L7" s="36"/>
      <c r="M7" s="36"/>
      <c r="N7" s="36"/>
      <c r="O7" s="36"/>
    </row>
    <row r="8" spans="1:15" ht="120" customHeight="1" thickBot="1" x14ac:dyDescent="0.3">
      <c r="A8" s="37"/>
      <c r="B8" s="38" t="s">
        <v>6</v>
      </c>
      <c r="C8" s="39" t="s">
        <v>8</v>
      </c>
      <c r="D8" s="231" t="s">
        <v>85</v>
      </c>
      <c r="E8" s="40" t="s">
        <v>52</v>
      </c>
      <c r="F8" s="41" t="s">
        <v>53</v>
      </c>
      <c r="G8" s="39" t="s">
        <v>54</v>
      </c>
      <c r="H8" s="42" t="s">
        <v>55</v>
      </c>
      <c r="I8" s="42" t="s">
        <v>56</v>
      </c>
      <c r="J8" s="39" t="s">
        <v>57</v>
      </c>
      <c r="K8" s="43" t="s">
        <v>58</v>
      </c>
      <c r="L8" s="44" t="s">
        <v>59</v>
      </c>
      <c r="M8" s="45" t="s">
        <v>60</v>
      </c>
      <c r="N8" s="45" t="s">
        <v>61</v>
      </c>
      <c r="O8" s="46" t="s">
        <v>62</v>
      </c>
    </row>
    <row r="9" spans="1:15" x14ac:dyDescent="0.25">
      <c r="A9" s="181" t="s">
        <v>63</v>
      </c>
      <c r="B9" s="184" t="s">
        <v>7</v>
      </c>
      <c r="C9" s="47">
        <v>1</v>
      </c>
      <c r="D9" s="48">
        <f>205+3.43+14</f>
        <v>222.43</v>
      </c>
      <c r="E9" s="49">
        <v>281</v>
      </c>
      <c r="F9" s="50">
        <f t="shared" ref="F9:F14" si="0">D9*$C$18</f>
        <v>1611.1539106000002</v>
      </c>
      <c r="G9" s="51">
        <f t="shared" ref="G9:G14" si="1">D9*$C$18*13/12</f>
        <v>1745.4167364833336</v>
      </c>
      <c r="H9" s="52">
        <f t="shared" ref="H9:H14" si="2">F9*14/12</f>
        <v>1879.6795623666669</v>
      </c>
      <c r="I9" s="52">
        <f t="shared" ref="I9:I14" si="3">H9*12</f>
        <v>22556.154748400004</v>
      </c>
      <c r="J9" s="186">
        <f>SUM(G9:G12)/4</f>
        <v>1835.3241781875001</v>
      </c>
      <c r="K9" s="53">
        <v>10.85</v>
      </c>
      <c r="L9" s="195">
        <v>120</v>
      </c>
      <c r="M9" s="189"/>
      <c r="N9" s="191"/>
      <c r="O9" s="193">
        <f>J9*M9*L9</f>
        <v>0</v>
      </c>
    </row>
    <row r="10" spans="1:15" x14ac:dyDescent="0.25">
      <c r="A10" s="182"/>
      <c r="B10" s="128"/>
      <c r="C10" s="54">
        <v>2</v>
      </c>
      <c r="D10" s="48">
        <f>206+3.44+14</f>
        <v>223.44</v>
      </c>
      <c r="E10" s="55">
        <v>316</v>
      </c>
      <c r="F10" s="50">
        <f t="shared" si="0"/>
        <v>1618.4697648000001</v>
      </c>
      <c r="G10" s="51">
        <f t="shared" si="1"/>
        <v>1753.3422452000002</v>
      </c>
      <c r="H10" s="52">
        <f t="shared" si="2"/>
        <v>1888.2147256000001</v>
      </c>
      <c r="I10" s="52">
        <f t="shared" si="3"/>
        <v>22658.576707200002</v>
      </c>
      <c r="J10" s="187"/>
      <c r="K10" s="56">
        <v>10.85</v>
      </c>
      <c r="L10" s="119"/>
      <c r="M10" s="190"/>
      <c r="N10" s="192"/>
      <c r="O10" s="194"/>
    </row>
    <row r="11" spans="1:15" x14ac:dyDescent="0.25">
      <c r="A11" s="182"/>
      <c r="B11" s="128"/>
      <c r="C11" s="54">
        <v>3</v>
      </c>
      <c r="D11" s="48">
        <f>221+3.65+13</f>
        <v>237.65</v>
      </c>
      <c r="E11" s="55">
        <v>351</v>
      </c>
      <c r="F11" s="50">
        <f t="shared" si="0"/>
        <v>1721.3987630000001</v>
      </c>
      <c r="G11" s="51">
        <f t="shared" si="1"/>
        <v>1864.848659916667</v>
      </c>
      <c r="H11" s="52">
        <f t="shared" si="2"/>
        <v>2008.2985568333334</v>
      </c>
      <c r="I11" s="52">
        <f t="shared" si="3"/>
        <v>24099.582682</v>
      </c>
      <c r="J11" s="187"/>
      <c r="K11" s="57">
        <v>10.85</v>
      </c>
      <c r="L11" s="195">
        <v>14</v>
      </c>
      <c r="M11" s="197"/>
      <c r="N11" s="198"/>
      <c r="O11" s="200">
        <f>J9*N11*L11</f>
        <v>0</v>
      </c>
    </row>
    <row r="12" spans="1:15" x14ac:dyDescent="0.25">
      <c r="A12" s="183"/>
      <c r="B12" s="185"/>
      <c r="C12" s="54">
        <v>4</v>
      </c>
      <c r="D12" s="58">
        <f>244+4.03+4</f>
        <v>252.03</v>
      </c>
      <c r="E12" s="55">
        <v>391</v>
      </c>
      <c r="F12" s="50">
        <f t="shared" si="0"/>
        <v>1825.5591426000001</v>
      </c>
      <c r="G12" s="51">
        <f t="shared" si="1"/>
        <v>1977.68907115</v>
      </c>
      <c r="H12" s="52">
        <f t="shared" si="2"/>
        <v>2129.8189997000004</v>
      </c>
      <c r="I12" s="52">
        <f t="shared" si="3"/>
        <v>25557.827996400003</v>
      </c>
      <c r="J12" s="188"/>
      <c r="K12" s="59">
        <f>F12/$C$17</f>
        <v>12.036389151447223</v>
      </c>
      <c r="L12" s="196"/>
      <c r="M12" s="163"/>
      <c r="N12" s="199"/>
      <c r="O12" s="201"/>
    </row>
    <row r="13" spans="1:15" ht="15" customHeight="1" x14ac:dyDescent="0.25">
      <c r="A13" s="217" t="s">
        <v>64</v>
      </c>
      <c r="B13" s="219" t="s">
        <v>65</v>
      </c>
      <c r="C13" s="54" t="s">
        <v>17</v>
      </c>
      <c r="D13" s="60">
        <v>262</v>
      </c>
      <c r="E13" s="55">
        <v>456</v>
      </c>
      <c r="F13" s="50">
        <f t="shared" si="0"/>
        <v>1897.7760400000002</v>
      </c>
      <c r="G13" s="61">
        <f t="shared" si="1"/>
        <v>2055.9240433333334</v>
      </c>
      <c r="H13" s="52">
        <f t="shared" si="2"/>
        <v>2214.0720466666667</v>
      </c>
      <c r="I13" s="52">
        <f t="shared" si="3"/>
        <v>26568.864560000002</v>
      </c>
      <c r="J13" s="203">
        <f>SUM(G13:G14)/6</f>
        <v>715.38832805555558</v>
      </c>
      <c r="K13" s="59">
        <f>F13/$C$17</f>
        <v>12.512534054196614</v>
      </c>
      <c r="L13" s="195">
        <v>0</v>
      </c>
      <c r="M13" s="189"/>
      <c r="N13" s="205"/>
      <c r="O13" s="193">
        <f>J13*L13*M13</f>
        <v>0</v>
      </c>
    </row>
    <row r="14" spans="1:15" ht="15.75" thickBot="1" x14ac:dyDescent="0.3">
      <c r="A14" s="218"/>
      <c r="B14" s="220"/>
      <c r="C14" s="54" t="s">
        <v>18</v>
      </c>
      <c r="D14" s="60">
        <v>285</v>
      </c>
      <c r="E14" s="55">
        <v>501</v>
      </c>
      <c r="F14" s="50">
        <f t="shared" si="0"/>
        <v>2064.3747000000003</v>
      </c>
      <c r="G14" s="61">
        <f t="shared" si="1"/>
        <v>2236.4059250000005</v>
      </c>
      <c r="H14" s="52">
        <f t="shared" si="2"/>
        <v>2408.4371500000002</v>
      </c>
      <c r="I14" s="52">
        <f t="shared" si="3"/>
        <v>28901.245800000004</v>
      </c>
      <c r="J14" s="187"/>
      <c r="K14" s="59">
        <f>F14/$C$17</f>
        <v>13.61096261620624</v>
      </c>
      <c r="L14" s="119"/>
      <c r="M14" s="204"/>
      <c r="N14" s="192"/>
      <c r="O14" s="202"/>
    </row>
    <row r="15" spans="1:15" ht="15.75" customHeight="1" thickBot="1" x14ac:dyDescent="0.3">
      <c r="A15" s="62"/>
      <c r="B15" s="63" t="s">
        <v>66</v>
      </c>
      <c r="C15" s="64"/>
      <c r="D15" s="64"/>
      <c r="E15" s="64"/>
      <c r="F15" s="64"/>
      <c r="G15" s="65"/>
      <c r="H15" s="65"/>
      <c r="I15" s="65"/>
      <c r="J15" s="65"/>
      <c r="K15" s="66"/>
      <c r="L15" s="102">
        <f>SUM(L9:L14)</f>
        <v>134</v>
      </c>
      <c r="M15" s="67"/>
      <c r="N15" s="67"/>
      <c r="O15" s="68">
        <f>SUM(O9:O14)</f>
        <v>0</v>
      </c>
    </row>
    <row r="16" spans="1:15" ht="15.75" customHeight="1" x14ac:dyDescent="0.25">
      <c r="A16" s="207" t="s">
        <v>67</v>
      </c>
      <c r="B16" s="126"/>
      <c r="C16" s="69">
        <v>36</v>
      </c>
      <c r="D16" s="70" t="s">
        <v>68</v>
      </c>
      <c r="E16" s="71"/>
      <c r="F16" s="206"/>
      <c r="G16" s="179"/>
      <c r="H16" s="179"/>
      <c r="I16" s="179"/>
      <c r="J16" s="179"/>
      <c r="K16" s="179"/>
      <c r="L16" s="163"/>
      <c r="M16" s="179"/>
      <c r="N16" s="72"/>
      <c r="O16" s="72"/>
    </row>
    <row r="17" spans="1:15" ht="15.75" customHeight="1" x14ac:dyDescent="0.25">
      <c r="A17" s="207" t="s">
        <v>69</v>
      </c>
      <c r="B17" s="126"/>
      <c r="C17" s="69">
        <v>151.66999999999999</v>
      </c>
      <c r="D17" s="73" t="s">
        <v>68</v>
      </c>
      <c r="F17" s="126"/>
      <c r="G17" s="126"/>
      <c r="H17" s="126"/>
      <c r="I17" s="126"/>
      <c r="J17" s="126"/>
      <c r="K17" s="126"/>
      <c r="L17" s="126"/>
      <c r="M17" s="126"/>
      <c r="O17" s="74"/>
    </row>
    <row r="18" spans="1:15" ht="15.75" customHeight="1" x14ac:dyDescent="0.25">
      <c r="A18" s="207" t="s">
        <v>70</v>
      </c>
      <c r="B18" s="126"/>
      <c r="C18" s="69">
        <v>7.2434200000000004</v>
      </c>
      <c r="N18" s="75"/>
      <c r="O18" s="74"/>
    </row>
    <row r="19" spans="1:15" ht="33.6" customHeight="1" x14ac:dyDescent="0.25">
      <c r="A19" s="208" t="s">
        <v>71</v>
      </c>
      <c r="B19" s="209"/>
      <c r="C19" s="210"/>
      <c r="D19" s="76"/>
      <c r="E19" s="19"/>
      <c r="F19" s="19"/>
      <c r="G19" s="19"/>
      <c r="H19" s="19"/>
      <c r="I19" s="19"/>
      <c r="J19" s="19"/>
      <c r="K19" s="19"/>
      <c r="L19" s="19"/>
      <c r="M19" s="19"/>
      <c r="N19" s="19"/>
      <c r="O19" s="74"/>
    </row>
    <row r="20" spans="1:15" ht="16.5" customHeight="1" x14ac:dyDescent="0.25">
      <c r="A20" s="77"/>
      <c r="B20" s="77"/>
      <c r="C20" s="78"/>
      <c r="D20" s="78"/>
      <c r="E20" s="19"/>
      <c r="F20" s="19"/>
      <c r="G20" s="19"/>
      <c r="H20" s="19"/>
      <c r="I20" s="19"/>
      <c r="J20" s="19"/>
      <c r="K20" s="19"/>
      <c r="L20" s="19"/>
      <c r="M20" s="19"/>
      <c r="N20" s="19"/>
      <c r="O20" s="74"/>
    </row>
    <row r="21" spans="1:15" ht="15.75" customHeight="1" thickBot="1" x14ac:dyDescent="0.3">
      <c r="A21" s="211" t="s">
        <v>72</v>
      </c>
      <c r="B21" s="212"/>
      <c r="C21" s="212"/>
      <c r="D21" s="212"/>
      <c r="J21" s="79"/>
      <c r="K21" s="79"/>
      <c r="L21" s="77"/>
      <c r="M21" s="77"/>
      <c r="N21" s="77"/>
      <c r="O21" s="74"/>
    </row>
    <row r="22" spans="1:15" ht="80.099999999999994" customHeight="1" x14ac:dyDescent="0.25">
      <c r="A22" s="221" t="s">
        <v>83</v>
      </c>
      <c r="B22" s="222"/>
      <c r="C22" s="80" t="s">
        <v>73</v>
      </c>
      <c r="D22" s="81" t="s">
        <v>74</v>
      </c>
      <c r="O22" s="74"/>
    </row>
    <row r="23" spans="1:15" ht="24" customHeight="1" thickBot="1" x14ac:dyDescent="0.3">
      <c r="A23" s="223">
        <v>1</v>
      </c>
      <c r="B23" s="128"/>
      <c r="C23" s="82">
        <v>0</v>
      </c>
      <c r="D23" s="83">
        <f>A23*C23</f>
        <v>0</v>
      </c>
    </row>
    <row r="24" spans="1:15" ht="63.75" customHeight="1" thickBot="1" x14ac:dyDescent="0.3">
      <c r="A24" s="224" t="s">
        <v>75</v>
      </c>
      <c r="B24" s="128"/>
      <c r="C24" s="84" t="s">
        <v>76</v>
      </c>
      <c r="D24" s="85"/>
    </row>
    <row r="25" spans="1:15" ht="21.75" customHeight="1" thickBot="1" x14ac:dyDescent="0.3">
      <c r="A25" s="225">
        <v>134</v>
      </c>
      <c r="B25" s="226"/>
      <c r="C25" s="82"/>
      <c r="D25" s="86">
        <f>A25*C25</f>
        <v>0</v>
      </c>
    </row>
    <row r="26" spans="1:15" ht="34.5" customHeight="1" thickBot="1" x14ac:dyDescent="0.3">
      <c r="A26" s="227" t="s">
        <v>77</v>
      </c>
      <c r="B26" s="150"/>
      <c r="C26" s="151"/>
      <c r="D26" s="87">
        <f>D25+D23</f>
        <v>0</v>
      </c>
    </row>
    <row r="27" spans="1:15" ht="21.6" customHeight="1" x14ac:dyDescent="0.25">
      <c r="A27" s="88"/>
      <c r="B27" s="88"/>
      <c r="C27" s="88"/>
      <c r="D27" s="89"/>
    </row>
    <row r="28" spans="1:15" ht="20.25" customHeight="1" thickBot="1" x14ac:dyDescent="0.3"/>
    <row r="29" spans="1:15" ht="42.75" customHeight="1" x14ac:dyDescent="0.25">
      <c r="A29" s="228" t="s">
        <v>84</v>
      </c>
      <c r="B29" s="229"/>
      <c r="C29" s="229"/>
      <c r="D29" s="229"/>
      <c r="E29" s="230"/>
      <c r="F29" s="90" t="s">
        <v>78</v>
      </c>
      <c r="G29" s="91" t="s">
        <v>79</v>
      </c>
      <c r="I29" s="92"/>
    </row>
    <row r="30" spans="1:15" ht="39" customHeight="1" x14ac:dyDescent="0.25">
      <c r="A30" s="213" t="s">
        <v>82</v>
      </c>
      <c r="B30" s="136"/>
      <c r="C30" s="136"/>
      <c r="D30" s="136"/>
      <c r="E30" s="137"/>
      <c r="F30" s="93">
        <f>O15</f>
        <v>0</v>
      </c>
      <c r="G30" s="94">
        <f t="shared" ref="G30:G31" si="4">F30*20%+F30</f>
        <v>0</v>
      </c>
      <c r="I30" s="95"/>
      <c r="K30" s="96"/>
      <c r="L30" s="96"/>
      <c r="M30" s="96"/>
      <c r="N30" s="96"/>
      <c r="O30" s="96"/>
    </row>
    <row r="31" spans="1:15" ht="37.5" customHeight="1" thickBot="1" x14ac:dyDescent="0.3">
      <c r="A31" s="214" t="s">
        <v>77</v>
      </c>
      <c r="B31" s="136"/>
      <c r="C31" s="136"/>
      <c r="D31" s="136"/>
      <c r="E31" s="137"/>
      <c r="F31" s="97">
        <f>D26</f>
        <v>0</v>
      </c>
      <c r="G31" s="94">
        <f t="shared" si="4"/>
        <v>0</v>
      </c>
      <c r="I31" s="98"/>
      <c r="K31" s="96"/>
      <c r="L31" s="96"/>
      <c r="M31" s="96"/>
      <c r="N31" s="96"/>
      <c r="O31" s="96"/>
    </row>
    <row r="32" spans="1:15" ht="27" customHeight="1" thickBot="1" x14ac:dyDescent="0.3">
      <c r="A32" s="215" t="s">
        <v>80</v>
      </c>
      <c r="B32" s="150"/>
      <c r="C32" s="150"/>
      <c r="D32" s="150"/>
      <c r="E32" s="216"/>
      <c r="F32" s="99">
        <f>SUM(F30:F31)</f>
        <v>0</v>
      </c>
      <c r="G32" s="100">
        <f>SUM(G30:G31)</f>
        <v>0</v>
      </c>
      <c r="I32" s="101"/>
    </row>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sheetData>
  <mergeCells count="41">
    <mergeCell ref="A30:E30"/>
    <mergeCell ref="A31:E31"/>
    <mergeCell ref="A32:E32"/>
    <mergeCell ref="A13:A14"/>
    <mergeCell ref="B13:B14"/>
    <mergeCell ref="A22:B22"/>
    <mergeCell ref="A23:B23"/>
    <mergeCell ref="A24:B24"/>
    <mergeCell ref="A25:B25"/>
    <mergeCell ref="A26:C26"/>
    <mergeCell ref="A29:E29"/>
    <mergeCell ref="A16:B16"/>
    <mergeCell ref="F16:M17"/>
    <mergeCell ref="A17:B17"/>
    <mergeCell ref="A18:B18"/>
    <mergeCell ref="A19:C19"/>
    <mergeCell ref="A21:D21"/>
    <mergeCell ref="O13:O14"/>
    <mergeCell ref="J13:J14"/>
    <mergeCell ref="L13:L14"/>
    <mergeCell ref="M13:M14"/>
    <mergeCell ref="N13:N14"/>
    <mergeCell ref="M9:M10"/>
    <mergeCell ref="N9:N10"/>
    <mergeCell ref="O9:O10"/>
    <mergeCell ref="L11:L12"/>
    <mergeCell ref="M11:M12"/>
    <mergeCell ref="N11:N12"/>
    <mergeCell ref="O11:O12"/>
    <mergeCell ref="L9:L10"/>
    <mergeCell ref="C7:E7"/>
    <mergeCell ref="G7:K7"/>
    <mergeCell ref="A9:A12"/>
    <mergeCell ref="B9:B12"/>
    <mergeCell ref="J9:J12"/>
    <mergeCell ref="A5:O5"/>
    <mergeCell ref="A1:O1"/>
    <mergeCell ref="A2:B2"/>
    <mergeCell ref="D2:O2"/>
    <mergeCell ref="A3:O3"/>
    <mergeCell ref="A4:O4"/>
  </mergeCells>
  <printOptions horizontalCentered="1"/>
  <pageMargins left="0" right="0" top="0.35433070866141736" bottom="0.19685039370078741" header="0" footer="0"/>
  <pageSetup paperSize="9" scale="60" orientation="landscape" r:id="rId1"/>
  <headerFooter>
    <oddHeader>&amp;LACCORD CADRE 22/AC/07 Lot N°1  Mise à disposition de personnels à titre temporaire du domaine administratif et technique DQE de l'accord-cadre  &amp;RLot N°1 Annexe 6</oddHeader>
    <oddFooter>&amp;R&amp;P/&amp;N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4AA36B-9419-4ADC-9E97-13A047718F28}">
  <dimension ref="B1:C4"/>
  <sheetViews>
    <sheetView workbookViewId="0">
      <selection activeCell="C4" sqref="B2:C4"/>
    </sheetView>
  </sheetViews>
  <sheetFormatPr baseColWidth="10" defaultRowHeight="15" x14ac:dyDescent="0.25"/>
  <cols>
    <col min="2" max="2" width="22.7109375" customWidth="1"/>
    <col min="3" max="3" width="77.140625" customWidth="1"/>
  </cols>
  <sheetData>
    <row r="1" spans="2:3" ht="15.75" thickBot="1" x14ac:dyDescent="0.3"/>
    <row r="2" spans="2:3" ht="32.25" thickBot="1" x14ac:dyDescent="0.3">
      <c r="B2" s="4" t="s">
        <v>0</v>
      </c>
      <c r="C2" s="3" t="s">
        <v>1</v>
      </c>
    </row>
    <row r="3" spans="2:3" ht="166.5" customHeight="1" x14ac:dyDescent="0.25">
      <c r="B3" s="5" t="s">
        <v>3</v>
      </c>
      <c r="C3" s="2" t="s">
        <v>5</v>
      </c>
    </row>
    <row r="4" spans="2:3" ht="315.75" thickBot="1" x14ac:dyDescent="0.3">
      <c r="B4" s="6" t="s">
        <v>4</v>
      </c>
      <c r="C4" s="1" t="s">
        <v>2</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Annexe 1 - BPU</vt:lpstr>
      <vt:lpstr>Annexe 2 - Frais annexes BP</vt:lpstr>
      <vt:lpstr>Annexe 3 - DQE</vt:lpstr>
      <vt:lpstr>Techn</vt:lpstr>
      <vt:lpstr>Techn!_Hlk195780876</vt:lpstr>
    </vt:vector>
  </TitlesOfParts>
  <Company>CNAF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Didier MARIE-REINE 971</dc:creator>
  <cp:lastModifiedBy>Didier MARIE-REINE 971</cp:lastModifiedBy>
  <dcterms:created xsi:type="dcterms:W3CDTF">2025-09-20T22:26:10Z</dcterms:created>
  <dcterms:modified xsi:type="dcterms:W3CDTF">2025-10-17T18:28:47Z</dcterms:modified>
</cp:coreProperties>
</file>